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V:\037-lj\_Landwirtschaft_Umwelt\Wettbewerbe\LE_Forst\2021\Auswertung\"/>
    </mc:Choice>
  </mc:AlternateContent>
  <bookViews>
    <workbookView xWindow="0" yWindow="0" windowWidth="14775" windowHeight="11010"/>
  </bookViews>
  <sheets>
    <sheet name="Gesamt" sheetId="1" r:id="rId1"/>
    <sheet name="Tabelle1" sheetId="5" r:id="rId2"/>
    <sheet name="für HP" sheetId="4" r:id="rId3"/>
  </sheets>
  <definedNames>
    <definedName name="_xlnm._FilterDatabase" localSheetId="2" hidden="1">'für HP'!$A$1:$Q$62</definedName>
  </definedNames>
  <calcPr calcId="162913"/>
</workbook>
</file>

<file path=xl/calcChain.xml><?xml version="1.0" encoding="utf-8"?>
<calcChain xmlns="http://schemas.openxmlformats.org/spreadsheetml/2006/main">
  <c r="P6" i="1" l="1"/>
  <c r="P7" i="1"/>
  <c r="N43" i="1"/>
  <c r="N42" i="1"/>
  <c r="N28" i="1" l="1"/>
  <c r="N29" i="1"/>
  <c r="P43" i="1" l="1"/>
  <c r="P42" i="1"/>
  <c r="P28" i="1" l="1"/>
  <c r="P29" i="1"/>
  <c r="R4" i="5"/>
  <c r="S4" i="5" s="1"/>
  <c r="R7" i="5"/>
  <c r="S7" i="5" s="1"/>
  <c r="R8" i="5"/>
  <c r="S8" i="5" s="1"/>
  <c r="R11" i="5"/>
  <c r="S11" i="5" s="1"/>
  <c r="R12" i="5"/>
  <c r="S12" i="5" s="1"/>
  <c r="R13" i="5"/>
  <c r="S13" i="5" s="1"/>
  <c r="R14" i="5"/>
  <c r="S14" i="5" s="1"/>
  <c r="R15" i="5"/>
  <c r="S15" i="5" s="1"/>
  <c r="R3" i="5"/>
  <c r="S3" i="5" s="1"/>
  <c r="P39" i="1" l="1"/>
  <c r="R6" i="5" l="1"/>
  <c r="S6" i="5" s="1"/>
  <c r="R5" i="5"/>
  <c r="S5" i="5" s="1"/>
  <c r="R10" i="5"/>
  <c r="S10" i="5" s="1"/>
  <c r="P49" i="1" l="1"/>
  <c r="P46" i="1"/>
  <c r="P47" i="1"/>
  <c r="R9" i="5" l="1"/>
  <c r="S9" i="5" s="1"/>
  <c r="P34" i="1"/>
  <c r="P21" i="1"/>
  <c r="P11" i="1"/>
  <c r="P48" i="1" l="1"/>
  <c r="P32" i="1" l="1"/>
  <c r="P35" i="1"/>
  <c r="P38" i="1"/>
  <c r="P15" i="1"/>
  <c r="P20" i="1"/>
  <c r="P22" i="1"/>
  <c r="P25" i="1"/>
  <c r="P14" i="1"/>
  <c r="P10" i="1"/>
  <c r="P12" i="1"/>
  <c r="P13" i="1"/>
  <c r="P40" i="1"/>
  <c r="P24" i="1"/>
  <c r="P19" i="1"/>
  <c r="P18" i="1"/>
  <c r="P26" i="1"/>
  <c r="P31" i="1"/>
  <c r="P33" i="1"/>
  <c r="P36" i="1"/>
  <c r="P30" i="1"/>
  <c r="P37" i="1"/>
  <c r="P8" i="1"/>
  <c r="P9" i="1"/>
  <c r="P17" i="1"/>
  <c r="P16" i="1"/>
  <c r="P23" i="1"/>
  <c r="N28" i="4" l="1"/>
  <c r="P28" i="4" s="1"/>
  <c r="N32" i="4"/>
  <c r="P32" i="4" s="1"/>
  <c r="N31" i="4"/>
  <c r="P31" i="4"/>
  <c r="N24" i="4"/>
  <c r="P24" i="4"/>
  <c r="N25" i="4"/>
  <c r="P25" i="4" s="1"/>
  <c r="N26" i="4"/>
  <c r="P26" i="4" s="1"/>
  <c r="N27" i="4"/>
  <c r="P27" i="4"/>
  <c r="N29" i="4"/>
  <c r="P29" i="4"/>
  <c r="N23" i="4"/>
  <c r="P23" i="4" s="1"/>
  <c r="N21" i="4"/>
  <c r="P21" i="4" s="1"/>
  <c r="N20" i="4"/>
  <c r="P20" i="4"/>
  <c r="N19" i="4"/>
  <c r="P19" i="4"/>
  <c r="N18" i="4"/>
  <c r="P18" i="4" s="1"/>
  <c r="N17" i="4"/>
  <c r="P17" i="4" s="1"/>
  <c r="N16" i="4"/>
  <c r="P16" i="4" s="1"/>
  <c r="N15" i="4"/>
  <c r="P15" i="4"/>
  <c r="N14" i="4"/>
  <c r="P14" i="4" s="1"/>
  <c r="N13" i="4"/>
  <c r="P13" i="4" s="1"/>
  <c r="N12" i="4"/>
  <c r="P12" i="4"/>
  <c r="N11" i="4"/>
  <c r="P11" i="4" s="1"/>
  <c r="N10" i="4"/>
  <c r="P10" i="4" s="1"/>
  <c r="N9" i="4"/>
  <c r="P9" i="4" s="1"/>
  <c r="N8" i="4"/>
  <c r="P8" i="4"/>
  <c r="N7" i="4"/>
  <c r="P7" i="4"/>
  <c r="N6" i="4"/>
  <c r="P6" i="4" s="1"/>
  <c r="N5" i="4"/>
  <c r="P5" i="4" s="1"/>
</calcChain>
</file>

<file path=xl/sharedStrings.xml><?xml version="1.0" encoding="utf-8"?>
<sst xmlns="http://schemas.openxmlformats.org/spreadsheetml/2006/main" count="255" uniqueCount="118">
  <si>
    <t>Nachname</t>
  </si>
  <si>
    <t>Vorname</t>
  </si>
  <si>
    <t>Gesamt</t>
  </si>
  <si>
    <t>Startnr.</t>
  </si>
  <si>
    <t>Station 1</t>
  </si>
  <si>
    <t>Station 2</t>
  </si>
  <si>
    <t>Station 3</t>
  </si>
  <si>
    <t>Station 4</t>
  </si>
  <si>
    <t>Station 5</t>
  </si>
  <si>
    <t>Station 6</t>
  </si>
  <si>
    <t>Station 7</t>
  </si>
  <si>
    <t>Station 8</t>
  </si>
  <si>
    <t>Fachtheorie</t>
  </si>
  <si>
    <t>Erste Hilfe</t>
  </si>
  <si>
    <t>Fallkerb- und Fällschnitt</t>
  </si>
  <si>
    <t>Ketten-wechsel</t>
  </si>
  <si>
    <t>Kombinations-schnitt</t>
  </si>
  <si>
    <t>Präzisions-schnitt</t>
  </si>
  <si>
    <t>Geschicklichkeitsschneiden</t>
  </si>
  <si>
    <t>Ortsgruppe</t>
  </si>
  <si>
    <t>Eugendorf</t>
  </si>
  <si>
    <t>Köstendorf</t>
  </si>
  <si>
    <t>Rang</t>
  </si>
  <si>
    <t>Straßwalchen</t>
  </si>
  <si>
    <t>Mario</t>
  </si>
  <si>
    <t>Andreas</t>
  </si>
  <si>
    <t>Thomas</t>
  </si>
  <si>
    <t>Matthias</t>
  </si>
  <si>
    <t>Stefan</t>
  </si>
  <si>
    <t>Johannes</t>
  </si>
  <si>
    <t>Michael</t>
  </si>
  <si>
    <t>Lugstein</t>
  </si>
  <si>
    <t>Wintersteller</t>
  </si>
  <si>
    <t>Haas</t>
  </si>
  <si>
    <t>Georg</t>
  </si>
  <si>
    <t>Greisberger</t>
  </si>
  <si>
    <t>Simon</t>
  </si>
  <si>
    <t>Thalgau</t>
  </si>
  <si>
    <t>Kategorie</t>
  </si>
  <si>
    <t>Burschen über 20 Jahren</t>
  </si>
  <si>
    <t>Gästeklasse - OÖ</t>
  </si>
  <si>
    <t>Gästeklasse - STMK</t>
  </si>
  <si>
    <t>Schmidhuber</t>
  </si>
  <si>
    <t>Ziel- und Durchhacken</t>
  </si>
  <si>
    <t>Punkte vor Finale</t>
  </si>
  <si>
    <t>über 20 Jahre</t>
  </si>
  <si>
    <t>unter 20 Jahre</t>
  </si>
  <si>
    <t>Burschen unter 20 Jahre</t>
  </si>
  <si>
    <t>Gästeklasse</t>
  </si>
  <si>
    <t>Finale
Entasten</t>
  </si>
  <si>
    <t>Markus</t>
  </si>
  <si>
    <t>Nussbaumer</t>
  </si>
  <si>
    <t>Leonhard</t>
  </si>
  <si>
    <t>Salzmann</t>
  </si>
  <si>
    <t>Florian</t>
  </si>
  <si>
    <t>Kaiser</t>
  </si>
  <si>
    <t>Holzinger</t>
  </si>
  <si>
    <t>Damenklasse</t>
  </si>
  <si>
    <t>Station 0</t>
  </si>
  <si>
    <t>Kettenwechsel</t>
  </si>
  <si>
    <t>Summe VOR Entasten</t>
  </si>
  <si>
    <t>Franz</t>
  </si>
  <si>
    <t>David</t>
  </si>
  <si>
    <t>Eisl</t>
  </si>
  <si>
    <t>Eder</t>
  </si>
  <si>
    <t>Hirscher</t>
  </si>
  <si>
    <t>Bachler</t>
  </si>
  <si>
    <t>Schitter</t>
  </si>
  <si>
    <t>Grödig</t>
  </si>
  <si>
    <t>Philipp</t>
  </si>
  <si>
    <t>Lukas</t>
  </si>
  <si>
    <t>Anton</t>
  </si>
  <si>
    <t>Fuchs</t>
  </si>
  <si>
    <t>Bruckbauer</t>
  </si>
  <si>
    <t>Brunthaler</t>
  </si>
  <si>
    <t>Kreidl</t>
  </si>
  <si>
    <t>Klampfer</t>
  </si>
  <si>
    <t>Schroffner</t>
  </si>
  <si>
    <t>Eva</t>
  </si>
  <si>
    <t>Annaberg-Lungötz</t>
  </si>
  <si>
    <t>Gerhard</t>
  </si>
  <si>
    <t>Fornach</t>
  </si>
  <si>
    <t>Meisenbichler</t>
  </si>
  <si>
    <t>Kapfenberg</t>
  </si>
  <si>
    <t>Neuwirth</t>
  </si>
  <si>
    <t>Gruber</t>
  </si>
  <si>
    <t>Christoph</t>
  </si>
  <si>
    <t>Bichler</t>
  </si>
  <si>
    <t>Niedernsill</t>
  </si>
  <si>
    <t>Christof</t>
  </si>
  <si>
    <t>Hofer</t>
  </si>
  <si>
    <t>Unken</t>
  </si>
  <si>
    <t>Nikolaus</t>
  </si>
  <si>
    <t>Christian</t>
  </si>
  <si>
    <t>Plainer</t>
  </si>
  <si>
    <t>Rieder</t>
  </si>
  <si>
    <t>Ergebnis - Landesforstwettbeweb 2021</t>
  </si>
  <si>
    <t>Paul</t>
  </si>
  <si>
    <t>Spatzenegger</t>
  </si>
  <si>
    <t>Sebastian</t>
  </si>
  <si>
    <t>Fankhauser</t>
  </si>
  <si>
    <t>Maria</t>
  </si>
  <si>
    <t>Wimmer</t>
  </si>
  <si>
    <t>Helene</t>
  </si>
  <si>
    <t>Dickinger</t>
  </si>
  <si>
    <t>Braumann</t>
  </si>
  <si>
    <t>Hubert</t>
  </si>
  <si>
    <t>Margesin</t>
  </si>
  <si>
    <t>Seekirchen</t>
  </si>
  <si>
    <t>Maishofen</t>
  </si>
  <si>
    <t>Flachgau</t>
  </si>
  <si>
    <t>Pinzgau</t>
  </si>
  <si>
    <t>Burschen über 20 Jahre</t>
  </si>
  <si>
    <t>Burschen unter 20 Jahren</t>
  </si>
  <si>
    <t>Landesentscheid Forst 2021</t>
  </si>
  <si>
    <t>Durchhaken</t>
  </si>
  <si>
    <t>Andreas Sebastian</t>
  </si>
  <si>
    <t>Maishofen; Bramberg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</si>
</sst>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Leelawadee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.8000000000000007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64">
    <xf numFmtId="0" fontId="0" fillId="0" borderId="0" xfId="0"/>
    <xf numFmtId="0" fontId="1" fillId="0" borderId="0" xfId="0" applyFon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2" xfId="0" applyFill="1" applyBorder="1"/>
    <xf numFmtId="0" fontId="0" fillId="0" borderId="1" xfId="0" applyFill="1" applyBorder="1" applyAlignment="1">
      <alignment vertical="center"/>
    </xf>
    <xf numFmtId="0" fontId="0" fillId="0" borderId="3" xfId="0" applyFill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3" xfId="0" applyBorder="1"/>
    <xf numFmtId="0" fontId="0" fillId="0" borderId="2" xfId="0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0" borderId="0" xfId="0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0" fillId="4" borderId="1" xfId="0" applyFill="1" applyBorder="1"/>
    <xf numFmtId="0" fontId="7" fillId="2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1" fillId="0" borderId="1" xfId="0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0" fillId="0" borderId="5" xfId="0" applyFill="1" applyBorder="1"/>
    <xf numFmtId="0" fontId="0" fillId="0" borderId="5" xfId="0" applyBorder="1"/>
    <xf numFmtId="0" fontId="0" fillId="3" borderId="5" xfId="0" applyFill="1" applyBorder="1"/>
    <xf numFmtId="0" fontId="8" fillId="2" borderId="1" xfId="0" applyFont="1" applyFill="1" applyBorder="1" applyAlignment="1">
      <alignment vertical="center" wrapText="1"/>
    </xf>
    <xf numFmtId="0" fontId="0" fillId="0" borderId="2" xfId="0" applyBorder="1"/>
    <xf numFmtId="0" fontId="0" fillId="0" borderId="4" xfId="0" applyBorder="1"/>
    <xf numFmtId="0" fontId="0" fillId="0" borderId="3" xfId="0" applyFill="1" applyBorder="1" applyAlignment="1">
      <alignment horizontal="center" vertical="center"/>
    </xf>
    <xf numFmtId="0" fontId="0" fillId="4" borderId="3" xfId="0" applyFill="1" applyBorder="1"/>
    <xf numFmtId="0" fontId="0" fillId="0" borderId="6" xfId="0" applyFill="1" applyBorder="1"/>
    <xf numFmtId="0" fontId="2" fillId="4" borderId="7" xfId="0" applyFont="1" applyFill="1" applyBorder="1" applyAlignment="1">
      <alignment vertical="center" wrapText="1"/>
    </xf>
    <xf numFmtId="0" fontId="0" fillId="0" borderId="0" xfId="0" applyFill="1" applyBorder="1"/>
    <xf numFmtId="0" fontId="1" fillId="0" borderId="2" xfId="0" applyFont="1" applyFill="1" applyBorder="1"/>
    <xf numFmtId="0" fontId="4" fillId="0" borderId="0" xfId="0" applyFont="1" applyAlignment="1">
      <alignment horizontal="center"/>
    </xf>
    <xf numFmtId="0" fontId="0" fillId="0" borderId="8" xfId="0" applyFill="1" applyBorder="1"/>
    <xf numFmtId="0" fontId="2" fillId="2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2" fillId="2" borderId="9" xfId="0" applyFont="1" applyFill="1" applyBorder="1" applyAlignment="1">
      <alignment vertical="center" wrapText="1"/>
    </xf>
    <xf numFmtId="0" fontId="0" fillId="0" borderId="9" xfId="0" applyBorder="1"/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0" borderId="9" xfId="0" applyFill="1" applyBorder="1"/>
    <xf numFmtId="0" fontId="0" fillId="0" borderId="10" xfId="0" applyFill="1" applyBorder="1"/>
    <xf numFmtId="0" fontId="3" fillId="2" borderId="10" xfId="0" applyFont="1" applyFill="1" applyBorder="1" applyAlignment="1">
      <alignment horizontal="center" vertical="center" wrapText="1"/>
    </xf>
    <xf numFmtId="0" fontId="0" fillId="0" borderId="12" xfId="0" applyFill="1" applyBorder="1"/>
    <xf numFmtId="0" fontId="6" fillId="2" borderId="11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1" xfId="0" applyFill="1" applyBorder="1"/>
    <xf numFmtId="0" fontId="7" fillId="2" borderId="12" xfId="0" applyFont="1" applyFill="1" applyBorder="1" applyAlignment="1">
      <alignment horizontal="center" vertical="center" wrapText="1"/>
    </xf>
    <xf numFmtId="0" fontId="9" fillId="0" borderId="9" xfId="0" applyFont="1" applyBorder="1"/>
    <xf numFmtId="0" fontId="9" fillId="0" borderId="1" xfId="0" applyFont="1" applyBorder="1"/>
    <xf numFmtId="0" fontId="0" fillId="5" borderId="0" xfId="0" applyFill="1"/>
    <xf numFmtId="0" fontId="0" fillId="6" borderId="0" xfId="0" applyFill="1"/>
    <xf numFmtId="0" fontId="0" fillId="0" borderId="10" xfId="0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149678</xdr:colOff>
      <xdr:row>0</xdr:row>
      <xdr:rowOff>81642</xdr:rowOff>
    </xdr:from>
    <xdr:to>
      <xdr:col>15</xdr:col>
      <xdr:colOff>653143</xdr:colOff>
      <xdr:row>0</xdr:row>
      <xdr:rowOff>802169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28714" y="81642"/>
          <a:ext cx="1319893" cy="720527"/>
        </a:xfrm>
        <a:prstGeom prst="rect">
          <a:avLst/>
        </a:prstGeom>
      </xdr:spPr>
    </xdr:pic>
    <xdr:clientData/>
  </xdr:twoCellAnchor>
  <xdr:twoCellAnchor>
    <xdr:from>
      <xdr:col>14</xdr:col>
      <xdr:colOff>352480</xdr:colOff>
      <xdr:row>33</xdr:row>
      <xdr:rowOff>71438</xdr:rowOff>
    </xdr:from>
    <xdr:to>
      <xdr:col>17</xdr:col>
      <xdr:colOff>54427</xdr:colOff>
      <xdr:row>36</xdr:row>
      <xdr:rowOff>124672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7199" y="7131844"/>
          <a:ext cx="1225947" cy="624734"/>
        </a:xfrm>
        <a:prstGeom prst="rect">
          <a:avLst/>
        </a:prstGeom>
      </xdr:spPr>
    </xdr:pic>
    <xdr:clientData/>
  </xdr:twoCellAnchor>
  <xdr:twoCellAnchor>
    <xdr:from>
      <xdr:col>13</xdr:col>
      <xdr:colOff>404291</xdr:colOff>
      <xdr:row>33</xdr:row>
      <xdr:rowOff>166688</xdr:rowOff>
    </xdr:from>
    <xdr:to>
      <xdr:col>14</xdr:col>
      <xdr:colOff>342695</xdr:colOff>
      <xdr:row>36</xdr:row>
      <xdr:rowOff>35403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7010" y="7227094"/>
          <a:ext cx="700404" cy="440215"/>
        </a:xfrm>
        <a:prstGeom prst="rect">
          <a:avLst/>
        </a:prstGeom>
      </xdr:spPr>
    </xdr:pic>
    <xdr:clientData/>
  </xdr:twoCellAnchor>
  <xdr:twoCellAnchor>
    <xdr:from>
      <xdr:col>1</xdr:col>
      <xdr:colOff>640285</xdr:colOff>
      <xdr:row>33</xdr:row>
      <xdr:rowOff>169542</xdr:rowOff>
    </xdr:from>
    <xdr:to>
      <xdr:col>2</xdr:col>
      <xdr:colOff>642940</xdr:colOff>
      <xdr:row>36</xdr:row>
      <xdr:rowOff>30131</xdr:rowOff>
    </xdr:to>
    <xdr:pic>
      <xdr:nvPicPr>
        <xdr:cNvPr id="13" name="Grafik 1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723" y="7229948"/>
          <a:ext cx="645592" cy="432089"/>
        </a:xfrm>
        <a:prstGeom prst="rect">
          <a:avLst/>
        </a:prstGeom>
      </xdr:spPr>
    </xdr:pic>
    <xdr:clientData/>
  </xdr:twoCellAnchor>
  <xdr:twoCellAnchor>
    <xdr:from>
      <xdr:col>2</xdr:col>
      <xdr:colOff>683021</xdr:colOff>
      <xdr:row>34</xdr:row>
      <xdr:rowOff>52440</xdr:rowOff>
    </xdr:from>
    <xdr:to>
      <xdr:col>4</xdr:col>
      <xdr:colOff>654846</xdr:colOff>
      <xdr:row>35</xdr:row>
      <xdr:rowOff>160994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396" y="7303346"/>
          <a:ext cx="1698231" cy="299054"/>
        </a:xfrm>
        <a:prstGeom prst="rect">
          <a:avLst/>
        </a:prstGeom>
      </xdr:spPr>
    </xdr:pic>
    <xdr:clientData/>
  </xdr:twoCellAnchor>
  <xdr:twoCellAnchor>
    <xdr:from>
      <xdr:col>11</xdr:col>
      <xdr:colOff>726276</xdr:colOff>
      <xdr:row>34</xdr:row>
      <xdr:rowOff>55614</xdr:rowOff>
    </xdr:from>
    <xdr:to>
      <xdr:col>13</xdr:col>
      <xdr:colOff>392895</xdr:colOff>
      <xdr:row>35</xdr:row>
      <xdr:rowOff>116342</xdr:rowOff>
    </xdr:to>
    <xdr:pic>
      <xdr:nvPicPr>
        <xdr:cNvPr id="16" name="Grafik 1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95" y="7306520"/>
          <a:ext cx="1190619" cy="251228"/>
        </a:xfrm>
        <a:prstGeom prst="rect">
          <a:avLst/>
        </a:prstGeom>
      </xdr:spPr>
    </xdr:pic>
    <xdr:clientData/>
  </xdr:twoCellAnchor>
  <xdr:twoCellAnchor>
    <xdr:from>
      <xdr:col>4</xdr:col>
      <xdr:colOff>704809</xdr:colOff>
      <xdr:row>33</xdr:row>
      <xdr:rowOff>189206</xdr:rowOff>
    </xdr:from>
    <xdr:to>
      <xdr:col>6</xdr:col>
      <xdr:colOff>214314</xdr:colOff>
      <xdr:row>36</xdr:row>
      <xdr:rowOff>5112</xdr:rowOff>
    </xdr:to>
    <xdr:pic>
      <xdr:nvPicPr>
        <xdr:cNvPr id="17" name="Grafik 1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6590" y="7249612"/>
          <a:ext cx="1676443" cy="387406"/>
        </a:xfrm>
        <a:prstGeom prst="rect">
          <a:avLst/>
        </a:prstGeom>
      </xdr:spPr>
    </xdr:pic>
    <xdr:clientData/>
  </xdr:twoCellAnchor>
  <xdr:twoCellAnchor>
    <xdr:from>
      <xdr:col>10</xdr:col>
      <xdr:colOff>631923</xdr:colOff>
      <xdr:row>33</xdr:row>
      <xdr:rowOff>188622</xdr:rowOff>
    </xdr:from>
    <xdr:to>
      <xdr:col>11</xdr:col>
      <xdr:colOff>678649</xdr:colOff>
      <xdr:row>36</xdr:row>
      <xdr:rowOff>23270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8642" y="7249028"/>
          <a:ext cx="808726" cy="406148"/>
        </a:xfrm>
        <a:prstGeom prst="rect">
          <a:avLst/>
        </a:prstGeom>
      </xdr:spPr>
    </xdr:pic>
    <xdr:clientData/>
  </xdr:twoCellAnchor>
  <xdr:twoCellAnchor editAs="oneCell">
    <xdr:from>
      <xdr:col>0</xdr:col>
      <xdr:colOff>12973</xdr:colOff>
      <xdr:row>33</xdr:row>
      <xdr:rowOff>157835</xdr:rowOff>
    </xdr:from>
    <xdr:to>
      <xdr:col>1</xdr:col>
      <xdr:colOff>607226</xdr:colOff>
      <xdr:row>36</xdr:row>
      <xdr:rowOff>45624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" y="7218241"/>
          <a:ext cx="1046691" cy="459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abSelected="1" zoomScaleNormal="100" zoomScaleSheetLayoutView="100" zoomScalePageLayoutView="70" workbookViewId="0">
      <selection sqref="A1:P1"/>
    </sheetView>
  </sheetViews>
  <sheetFormatPr baseColWidth="10" defaultRowHeight="15" x14ac:dyDescent="0.25"/>
  <cols>
    <col min="1" max="1" width="7.5703125" bestFit="1" customWidth="1"/>
    <col min="2" max="2" width="10.42578125" bestFit="1" customWidth="1"/>
    <col min="3" max="3" width="11.28515625" bestFit="1" customWidth="1"/>
    <col min="4" max="4" width="15.42578125" bestFit="1" customWidth="1"/>
    <col min="5" max="5" width="19.85546875" bestFit="1" customWidth="1"/>
    <col min="6" max="6" width="13" bestFit="1" customWidth="1"/>
    <col min="7" max="7" width="12.5703125" bestFit="1" customWidth="1"/>
    <col min="8" max="8" width="12.28515625" customWidth="1"/>
    <col min="9" max="9" width="13" bestFit="1" customWidth="1"/>
    <col min="10" max="10" width="11.140625" customWidth="1"/>
    <col min="11" max="11" width="9" customWidth="1"/>
    <col min="12" max="12" width="12.42578125" customWidth="1"/>
    <col min="13" max="13" width="10.5703125" customWidth="1"/>
    <col min="14" max="14" width="9.5703125" customWidth="1"/>
    <col min="16" max="16" width="9.42578125" customWidth="1"/>
  </cols>
  <sheetData>
    <row r="1" spans="1:24" ht="23.25" x14ac:dyDescent="0.35">
      <c r="A1" s="63" t="s">
        <v>114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24" ht="13.5" customHeight="1" x14ac:dyDescent="0.3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24" x14ac:dyDescent="0.25">
      <c r="A3" s="1"/>
      <c r="F3" s="1" t="s">
        <v>58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41" t="s">
        <v>9</v>
      </c>
      <c r="M3" s="1" t="s">
        <v>10</v>
      </c>
      <c r="N3" s="1"/>
      <c r="O3" s="12"/>
    </row>
    <row r="4" spans="1:24" ht="36.75" customHeight="1" x14ac:dyDescent="0.25">
      <c r="A4" s="40" t="s">
        <v>22</v>
      </c>
      <c r="B4" s="40" t="s">
        <v>3</v>
      </c>
      <c r="C4" s="40" t="s">
        <v>1</v>
      </c>
      <c r="D4" s="40" t="s">
        <v>0</v>
      </c>
      <c r="E4" s="42" t="s">
        <v>19</v>
      </c>
      <c r="F4" s="44" t="s">
        <v>12</v>
      </c>
      <c r="G4" s="18" t="s">
        <v>13</v>
      </c>
      <c r="H4" s="18" t="s">
        <v>14</v>
      </c>
      <c r="I4" s="18" t="s">
        <v>59</v>
      </c>
      <c r="J4" s="18" t="s">
        <v>16</v>
      </c>
      <c r="K4" s="18" t="s">
        <v>17</v>
      </c>
      <c r="L4" s="19" t="s">
        <v>18</v>
      </c>
      <c r="M4" s="45" t="s">
        <v>115</v>
      </c>
      <c r="N4" s="53" t="s">
        <v>60</v>
      </c>
      <c r="O4" s="50" t="s">
        <v>49</v>
      </c>
      <c r="P4" s="48" t="s">
        <v>2</v>
      </c>
      <c r="Q4" s="7"/>
      <c r="R4" s="7"/>
      <c r="S4" s="7"/>
      <c r="T4" s="7"/>
      <c r="U4" s="7"/>
      <c r="V4" s="7"/>
      <c r="W4" s="7"/>
      <c r="X4" s="7"/>
    </row>
    <row r="5" spans="1:24" x14ac:dyDescent="0.25">
      <c r="A5" s="59" t="s">
        <v>112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/>
      <c r="Q5" s="7"/>
      <c r="R5" s="8"/>
      <c r="S5" s="9"/>
      <c r="T5" s="9"/>
      <c r="U5" s="9"/>
      <c r="V5" s="7"/>
      <c r="W5" s="7"/>
      <c r="X5" s="7"/>
    </row>
    <row r="6" spans="1:24" x14ac:dyDescent="0.25">
      <c r="A6" s="3">
        <v>1</v>
      </c>
      <c r="B6" s="3">
        <v>13</v>
      </c>
      <c r="C6" s="43" t="s">
        <v>62</v>
      </c>
      <c r="D6" s="43" t="s">
        <v>67</v>
      </c>
      <c r="E6" s="43" t="s">
        <v>23</v>
      </c>
      <c r="F6" s="39">
        <v>159</v>
      </c>
      <c r="G6" s="3">
        <v>180</v>
      </c>
      <c r="H6" s="3">
        <v>659</v>
      </c>
      <c r="I6" s="3">
        <v>95</v>
      </c>
      <c r="J6" s="3">
        <v>182</v>
      </c>
      <c r="K6" s="3">
        <v>229</v>
      </c>
      <c r="L6" s="3">
        <v>79</v>
      </c>
      <c r="M6" s="46">
        <v>20</v>
      </c>
      <c r="N6" s="49"/>
      <c r="O6" s="51"/>
      <c r="P6" s="58">
        <f t="shared" ref="P6:P7" si="0">SUM(F6:M6)</f>
        <v>1603</v>
      </c>
      <c r="Q6" s="7"/>
      <c r="R6" s="8"/>
      <c r="S6" s="9"/>
      <c r="T6" s="9"/>
      <c r="U6" s="9"/>
      <c r="V6" s="7"/>
      <c r="W6" s="7"/>
      <c r="X6" s="7"/>
    </row>
    <row r="7" spans="1:24" x14ac:dyDescent="0.25">
      <c r="A7" s="3">
        <v>2</v>
      </c>
      <c r="B7" s="3">
        <v>8</v>
      </c>
      <c r="C7" s="43" t="s">
        <v>26</v>
      </c>
      <c r="D7" s="43" t="s">
        <v>66</v>
      </c>
      <c r="E7" s="43" t="s">
        <v>21</v>
      </c>
      <c r="F7" s="39">
        <v>147</v>
      </c>
      <c r="G7" s="3">
        <v>132</v>
      </c>
      <c r="H7" s="3">
        <v>629</v>
      </c>
      <c r="I7" s="3">
        <v>63</v>
      </c>
      <c r="J7" s="3">
        <v>181</v>
      </c>
      <c r="K7" s="3">
        <v>232</v>
      </c>
      <c r="L7" s="3">
        <v>78</v>
      </c>
      <c r="M7" s="46">
        <v>44</v>
      </c>
      <c r="N7" s="49"/>
      <c r="O7" s="52"/>
      <c r="P7" s="58">
        <f t="shared" si="0"/>
        <v>1506</v>
      </c>
      <c r="Q7" s="7"/>
      <c r="R7" s="8"/>
      <c r="S7" s="9"/>
      <c r="T7" s="9"/>
      <c r="U7" s="9"/>
      <c r="V7" s="7"/>
      <c r="W7" s="7"/>
      <c r="X7" s="7"/>
    </row>
    <row r="8" spans="1:24" x14ac:dyDescent="0.25">
      <c r="A8" s="3">
        <v>3</v>
      </c>
      <c r="B8" s="3">
        <v>4</v>
      </c>
      <c r="C8" s="43" t="s">
        <v>61</v>
      </c>
      <c r="D8" s="43" t="s">
        <v>32</v>
      </c>
      <c r="E8" s="43" t="s">
        <v>20</v>
      </c>
      <c r="F8" s="39">
        <v>131</v>
      </c>
      <c r="G8" s="3">
        <v>152</v>
      </c>
      <c r="H8" s="3">
        <v>584</v>
      </c>
      <c r="I8" s="3">
        <v>0</v>
      </c>
      <c r="J8" s="3">
        <v>171</v>
      </c>
      <c r="K8" s="3">
        <v>234</v>
      </c>
      <c r="L8" s="3">
        <v>79</v>
      </c>
      <c r="M8" s="46">
        <v>63</v>
      </c>
      <c r="N8" s="49"/>
      <c r="O8" s="51"/>
      <c r="P8" s="58">
        <f>SUM(F8:M8)</f>
        <v>1414</v>
      </c>
      <c r="Q8" s="7"/>
      <c r="R8" s="8"/>
      <c r="S8" s="9"/>
      <c r="T8" s="9"/>
      <c r="U8" s="9"/>
      <c r="V8" s="7"/>
      <c r="W8" s="7"/>
      <c r="X8" s="7"/>
    </row>
    <row r="9" spans="1:24" x14ac:dyDescent="0.25">
      <c r="A9" s="3">
        <v>4</v>
      </c>
      <c r="B9" s="3">
        <v>9</v>
      </c>
      <c r="C9" s="43" t="s">
        <v>116</v>
      </c>
      <c r="D9" s="43" t="s">
        <v>51</v>
      </c>
      <c r="E9" s="43" t="s">
        <v>21</v>
      </c>
      <c r="F9" s="39">
        <v>105</v>
      </c>
      <c r="G9" s="3">
        <v>164</v>
      </c>
      <c r="H9" s="3">
        <v>494</v>
      </c>
      <c r="I9" s="3">
        <v>91</v>
      </c>
      <c r="J9" s="3">
        <v>172</v>
      </c>
      <c r="K9" s="3">
        <v>245</v>
      </c>
      <c r="L9" s="3">
        <v>80</v>
      </c>
      <c r="M9" s="46">
        <v>32</v>
      </c>
      <c r="N9" s="49"/>
      <c r="O9" s="51"/>
      <c r="P9" s="58">
        <f>SUM(F9:M9)</f>
        <v>1383</v>
      </c>
      <c r="Q9" s="7"/>
      <c r="R9" s="8"/>
      <c r="S9" s="9"/>
      <c r="T9" s="9"/>
      <c r="U9" s="9"/>
      <c r="V9" s="7"/>
      <c r="W9" s="7"/>
      <c r="X9" s="7"/>
    </row>
    <row r="10" spans="1:24" x14ac:dyDescent="0.25">
      <c r="A10" s="3">
        <v>5</v>
      </c>
      <c r="B10" s="3">
        <v>5</v>
      </c>
      <c r="C10" s="43" t="s">
        <v>30</v>
      </c>
      <c r="D10" s="43" t="s">
        <v>32</v>
      </c>
      <c r="E10" s="43" t="s">
        <v>20</v>
      </c>
      <c r="F10" s="39">
        <v>109</v>
      </c>
      <c r="G10" s="3">
        <v>176</v>
      </c>
      <c r="H10" s="3">
        <v>539</v>
      </c>
      <c r="I10" s="3">
        <v>0</v>
      </c>
      <c r="J10" s="3">
        <v>177</v>
      </c>
      <c r="K10" s="3">
        <v>210</v>
      </c>
      <c r="L10" s="3">
        <v>37</v>
      </c>
      <c r="M10" s="46">
        <v>45</v>
      </c>
      <c r="N10" s="49"/>
      <c r="O10" s="51"/>
      <c r="P10" s="58">
        <f>SUM(F10:M10)</f>
        <v>1293</v>
      </c>
      <c r="Q10" s="7"/>
      <c r="R10" s="8"/>
      <c r="S10" s="9"/>
      <c r="T10" s="9"/>
      <c r="U10" s="9"/>
      <c r="V10" s="7"/>
      <c r="W10" s="7"/>
      <c r="X10" s="7"/>
    </row>
    <row r="11" spans="1:24" x14ac:dyDescent="0.25">
      <c r="A11" s="3">
        <v>6</v>
      </c>
      <c r="B11" s="3">
        <v>10</v>
      </c>
      <c r="C11" s="43" t="s">
        <v>50</v>
      </c>
      <c r="D11" s="43" t="s">
        <v>51</v>
      </c>
      <c r="E11" s="43" t="s">
        <v>21</v>
      </c>
      <c r="F11" s="39">
        <v>104</v>
      </c>
      <c r="G11" s="3">
        <v>168</v>
      </c>
      <c r="H11" s="3">
        <v>504</v>
      </c>
      <c r="I11" s="3">
        <v>69</v>
      </c>
      <c r="J11" s="3">
        <v>88</v>
      </c>
      <c r="K11" s="3">
        <v>251</v>
      </c>
      <c r="L11" s="3">
        <v>82</v>
      </c>
      <c r="M11" s="46">
        <v>21</v>
      </c>
      <c r="N11" s="49"/>
      <c r="O11" s="51"/>
      <c r="P11" s="58">
        <f>SUM(F11:M11,O11)</f>
        <v>1287</v>
      </c>
      <c r="Q11" s="7"/>
      <c r="R11" s="8"/>
      <c r="S11" s="9"/>
      <c r="T11" s="9"/>
      <c r="U11" s="9"/>
      <c r="V11" s="7"/>
      <c r="W11" s="7"/>
      <c r="X11" s="7"/>
    </row>
    <row r="12" spans="1:24" x14ac:dyDescent="0.25">
      <c r="A12" s="3">
        <v>7</v>
      </c>
      <c r="B12" s="3">
        <v>3</v>
      </c>
      <c r="C12" s="43" t="s">
        <v>29</v>
      </c>
      <c r="D12" s="43" t="s">
        <v>63</v>
      </c>
      <c r="E12" s="43" t="s">
        <v>20</v>
      </c>
      <c r="F12" s="39">
        <v>60</v>
      </c>
      <c r="G12" s="3">
        <v>136</v>
      </c>
      <c r="H12" s="3">
        <v>473</v>
      </c>
      <c r="I12" s="3">
        <v>71</v>
      </c>
      <c r="J12" s="3">
        <v>151</v>
      </c>
      <c r="K12" s="3">
        <v>220</v>
      </c>
      <c r="L12" s="3">
        <v>74</v>
      </c>
      <c r="M12" s="46">
        <v>19</v>
      </c>
      <c r="N12" s="49"/>
      <c r="O12" s="52"/>
      <c r="P12" s="58">
        <f t="shared" ref="P12:P20" si="1">SUM(F12:M12)</f>
        <v>1204</v>
      </c>
      <c r="Q12" s="7"/>
      <c r="R12" s="8"/>
      <c r="S12" s="9"/>
      <c r="T12" s="9"/>
      <c r="U12" s="9"/>
      <c r="V12" s="7"/>
      <c r="W12" s="7"/>
      <c r="X12" s="7"/>
    </row>
    <row r="13" spans="1:24" x14ac:dyDescent="0.25">
      <c r="A13" s="3">
        <v>8</v>
      </c>
      <c r="B13" s="3">
        <v>17</v>
      </c>
      <c r="C13" s="43" t="s">
        <v>52</v>
      </c>
      <c r="D13" s="43" t="s">
        <v>53</v>
      </c>
      <c r="E13" s="43" t="s">
        <v>37</v>
      </c>
      <c r="F13" s="39">
        <v>62</v>
      </c>
      <c r="G13" s="3">
        <v>144</v>
      </c>
      <c r="H13" s="3">
        <v>583</v>
      </c>
      <c r="I13" s="3">
        <v>97</v>
      </c>
      <c r="J13" s="3">
        <v>161</v>
      </c>
      <c r="K13" s="3">
        <v>79</v>
      </c>
      <c r="L13" s="3">
        <v>58</v>
      </c>
      <c r="M13" s="46">
        <v>16</v>
      </c>
      <c r="N13" s="49"/>
      <c r="O13" s="51"/>
      <c r="P13" s="58">
        <f t="shared" si="1"/>
        <v>1200</v>
      </c>
      <c r="Q13" s="7"/>
      <c r="R13" s="8"/>
      <c r="S13" s="9"/>
      <c r="T13" s="9"/>
      <c r="U13" s="9"/>
      <c r="V13" s="7"/>
      <c r="W13" s="7"/>
      <c r="X13" s="7"/>
    </row>
    <row r="14" spans="1:24" x14ac:dyDescent="0.25">
      <c r="A14" s="3">
        <v>9</v>
      </c>
      <c r="B14" s="3">
        <v>1</v>
      </c>
      <c r="C14" s="43" t="s">
        <v>54</v>
      </c>
      <c r="D14" s="43" t="s">
        <v>64</v>
      </c>
      <c r="E14" s="43" t="s">
        <v>20</v>
      </c>
      <c r="F14" s="39">
        <v>69</v>
      </c>
      <c r="G14" s="3">
        <v>156</v>
      </c>
      <c r="H14" s="3">
        <v>518</v>
      </c>
      <c r="I14" s="3">
        <v>0</v>
      </c>
      <c r="J14" s="3">
        <v>146</v>
      </c>
      <c r="K14" s="3">
        <v>203</v>
      </c>
      <c r="L14" s="3">
        <v>71</v>
      </c>
      <c r="M14" s="46">
        <v>33</v>
      </c>
      <c r="N14" s="49"/>
      <c r="O14" s="51"/>
      <c r="P14" s="58">
        <f t="shared" si="1"/>
        <v>1196</v>
      </c>
      <c r="Q14" s="7"/>
      <c r="R14" s="8"/>
      <c r="S14" s="9"/>
      <c r="T14" s="9"/>
      <c r="U14" s="9"/>
      <c r="V14" s="7"/>
      <c r="W14" s="7"/>
      <c r="X14" s="7"/>
    </row>
    <row r="15" spans="1:24" x14ac:dyDescent="0.25">
      <c r="A15" s="3">
        <v>10</v>
      </c>
      <c r="B15" s="3">
        <v>14</v>
      </c>
      <c r="C15" s="43" t="s">
        <v>34</v>
      </c>
      <c r="D15" s="43" t="s">
        <v>35</v>
      </c>
      <c r="E15" s="43" t="s">
        <v>37</v>
      </c>
      <c r="F15" s="39">
        <v>125</v>
      </c>
      <c r="G15" s="3">
        <v>156</v>
      </c>
      <c r="H15" s="3">
        <v>446</v>
      </c>
      <c r="I15" s="3">
        <v>75</v>
      </c>
      <c r="J15" s="3">
        <v>155</v>
      </c>
      <c r="K15" s="3">
        <v>126</v>
      </c>
      <c r="L15" s="3">
        <v>69</v>
      </c>
      <c r="M15" s="46">
        <v>26</v>
      </c>
      <c r="N15" s="49"/>
      <c r="O15" s="51"/>
      <c r="P15" s="58">
        <f t="shared" si="1"/>
        <v>1178</v>
      </c>
      <c r="Q15" s="7"/>
      <c r="R15" s="8"/>
      <c r="S15" s="9"/>
      <c r="T15" s="9"/>
      <c r="U15" s="9"/>
      <c r="V15" s="7"/>
      <c r="W15" s="7"/>
      <c r="X15" s="7"/>
    </row>
    <row r="16" spans="1:24" x14ac:dyDescent="0.25">
      <c r="A16" s="3">
        <v>11</v>
      </c>
      <c r="B16" s="3">
        <v>2</v>
      </c>
      <c r="C16" s="43" t="s">
        <v>61</v>
      </c>
      <c r="D16" s="43" t="s">
        <v>63</v>
      </c>
      <c r="E16" s="43" t="s">
        <v>20</v>
      </c>
      <c r="F16" s="39">
        <v>99</v>
      </c>
      <c r="G16" s="3">
        <v>156</v>
      </c>
      <c r="H16" s="3">
        <v>510</v>
      </c>
      <c r="I16" s="3">
        <v>0</v>
      </c>
      <c r="J16" s="3">
        <v>146</v>
      </c>
      <c r="K16" s="3">
        <v>141</v>
      </c>
      <c r="L16" s="3">
        <v>70</v>
      </c>
      <c r="M16" s="46">
        <v>47</v>
      </c>
      <c r="N16" s="49"/>
      <c r="O16" s="51"/>
      <c r="P16" s="58">
        <f t="shared" si="1"/>
        <v>1169</v>
      </c>
      <c r="Q16" s="7"/>
      <c r="R16" s="8"/>
      <c r="S16" s="9"/>
      <c r="T16" s="9"/>
      <c r="U16" s="9"/>
      <c r="V16" s="7"/>
      <c r="W16" s="7"/>
      <c r="X16" s="7"/>
    </row>
    <row r="17" spans="1:24" x14ac:dyDescent="0.25">
      <c r="A17" s="3">
        <v>12</v>
      </c>
      <c r="B17" s="3">
        <v>7</v>
      </c>
      <c r="C17" s="43" t="s">
        <v>25</v>
      </c>
      <c r="D17" s="43" t="s">
        <v>72</v>
      </c>
      <c r="E17" s="43" t="s">
        <v>68</v>
      </c>
      <c r="F17" s="39">
        <v>114</v>
      </c>
      <c r="G17" s="3">
        <v>152</v>
      </c>
      <c r="H17" s="3">
        <v>468</v>
      </c>
      <c r="I17" s="3">
        <v>0</v>
      </c>
      <c r="J17" s="3">
        <v>125</v>
      </c>
      <c r="K17" s="3">
        <v>229</v>
      </c>
      <c r="L17" s="3">
        <v>38</v>
      </c>
      <c r="M17" s="46">
        <v>37</v>
      </c>
      <c r="N17" s="49"/>
      <c r="O17" s="51"/>
      <c r="P17" s="58">
        <f t="shared" si="1"/>
        <v>1163</v>
      </c>
      <c r="Q17" s="7"/>
      <c r="R17" s="8"/>
      <c r="S17" s="9"/>
      <c r="T17" s="9"/>
      <c r="U17" s="9"/>
      <c r="V17" s="7"/>
      <c r="W17" s="7"/>
      <c r="X17" s="7"/>
    </row>
    <row r="18" spans="1:24" x14ac:dyDescent="0.25">
      <c r="A18" s="3">
        <v>14</v>
      </c>
      <c r="B18" s="3">
        <v>19</v>
      </c>
      <c r="C18" s="43" t="s">
        <v>71</v>
      </c>
      <c r="D18" s="43" t="s">
        <v>77</v>
      </c>
      <c r="E18" s="43" t="s">
        <v>37</v>
      </c>
      <c r="F18" s="39">
        <v>97</v>
      </c>
      <c r="G18" s="3">
        <v>144</v>
      </c>
      <c r="H18" s="3">
        <v>567</v>
      </c>
      <c r="I18" s="3">
        <v>23</v>
      </c>
      <c r="J18" s="3">
        <v>101</v>
      </c>
      <c r="K18" s="3">
        <v>168</v>
      </c>
      <c r="L18" s="3">
        <v>9</v>
      </c>
      <c r="M18" s="46">
        <v>20</v>
      </c>
      <c r="N18" s="49"/>
      <c r="O18" s="51"/>
      <c r="P18" s="58">
        <f t="shared" si="1"/>
        <v>1129</v>
      </c>
      <c r="Q18" s="7"/>
      <c r="R18" s="8"/>
      <c r="S18" s="9"/>
      <c r="T18" s="9"/>
      <c r="U18" s="9"/>
      <c r="V18" s="7"/>
      <c r="W18" s="7"/>
      <c r="X18" s="7"/>
    </row>
    <row r="19" spans="1:24" x14ac:dyDescent="0.25">
      <c r="A19" s="3">
        <v>13</v>
      </c>
      <c r="B19" s="3">
        <v>6</v>
      </c>
      <c r="C19" s="43" t="s">
        <v>28</v>
      </c>
      <c r="D19" s="43" t="s">
        <v>73</v>
      </c>
      <c r="E19" s="43" t="s">
        <v>68</v>
      </c>
      <c r="F19" s="39">
        <v>74</v>
      </c>
      <c r="G19" s="3">
        <v>136</v>
      </c>
      <c r="H19" s="3">
        <v>489</v>
      </c>
      <c r="I19" s="3">
        <v>35</v>
      </c>
      <c r="J19" s="3">
        <v>108</v>
      </c>
      <c r="K19" s="3">
        <v>157</v>
      </c>
      <c r="L19" s="3">
        <v>69</v>
      </c>
      <c r="M19" s="46">
        <v>18</v>
      </c>
      <c r="N19" s="49"/>
      <c r="O19" s="51"/>
      <c r="P19" s="58">
        <f t="shared" si="1"/>
        <v>1086</v>
      </c>
      <c r="Q19" s="7"/>
      <c r="R19" s="8"/>
      <c r="S19" s="9"/>
      <c r="T19" s="9"/>
      <c r="U19" s="9"/>
      <c r="V19" s="7"/>
      <c r="W19" s="7"/>
      <c r="X19" s="7"/>
    </row>
    <row r="20" spans="1:24" x14ac:dyDescent="0.25">
      <c r="A20" s="3">
        <v>15</v>
      </c>
      <c r="B20" s="3">
        <v>11</v>
      </c>
      <c r="C20" s="43" t="s">
        <v>36</v>
      </c>
      <c r="D20" s="43" t="s">
        <v>105</v>
      </c>
      <c r="E20" s="43" t="s">
        <v>108</v>
      </c>
      <c r="F20" s="39">
        <v>117</v>
      </c>
      <c r="G20" s="3">
        <v>136</v>
      </c>
      <c r="H20" s="3">
        <v>541</v>
      </c>
      <c r="I20" s="3">
        <v>25</v>
      </c>
      <c r="J20" s="3">
        <v>93</v>
      </c>
      <c r="K20" s="3">
        <v>113</v>
      </c>
      <c r="L20" s="3">
        <v>36</v>
      </c>
      <c r="M20" s="46">
        <v>15</v>
      </c>
      <c r="N20" s="49"/>
      <c r="O20" s="51"/>
      <c r="P20" s="58">
        <f t="shared" si="1"/>
        <v>1076</v>
      </c>
      <c r="Q20" s="7"/>
      <c r="R20" s="8"/>
      <c r="S20" s="9"/>
      <c r="T20" s="9"/>
      <c r="U20" s="9"/>
      <c r="V20" s="7"/>
      <c r="W20" s="7"/>
      <c r="X20" s="7"/>
    </row>
    <row r="21" spans="1:24" x14ac:dyDescent="0.25">
      <c r="A21" s="3">
        <v>16</v>
      </c>
      <c r="B21" s="3">
        <v>12</v>
      </c>
      <c r="C21" s="43" t="s">
        <v>24</v>
      </c>
      <c r="D21" s="43" t="s">
        <v>31</v>
      </c>
      <c r="E21" s="43" t="s">
        <v>23</v>
      </c>
      <c r="F21" s="39">
        <v>71</v>
      </c>
      <c r="G21" s="3">
        <v>156</v>
      </c>
      <c r="H21" s="3">
        <v>451</v>
      </c>
      <c r="I21" s="3">
        <v>1</v>
      </c>
      <c r="J21" s="3">
        <v>171</v>
      </c>
      <c r="K21" s="36">
        <v>101</v>
      </c>
      <c r="L21" s="3">
        <v>78</v>
      </c>
      <c r="M21" s="46">
        <v>29</v>
      </c>
      <c r="N21" s="49"/>
      <c r="O21" s="51"/>
      <c r="P21" s="58">
        <f>SUM(F21:M21,O21)</f>
        <v>1058</v>
      </c>
      <c r="Q21" s="7"/>
      <c r="R21" s="8"/>
      <c r="S21" s="9"/>
      <c r="T21" s="9"/>
      <c r="U21" s="9"/>
      <c r="V21" s="7"/>
      <c r="W21" s="7"/>
      <c r="X21" s="7"/>
    </row>
    <row r="22" spans="1:24" x14ac:dyDescent="0.25">
      <c r="A22" s="3">
        <v>17</v>
      </c>
      <c r="B22" s="3">
        <v>21</v>
      </c>
      <c r="C22" s="43" t="s">
        <v>28</v>
      </c>
      <c r="D22" s="43" t="s">
        <v>85</v>
      </c>
      <c r="E22" s="43" t="s">
        <v>117</v>
      </c>
      <c r="F22" s="39">
        <v>103</v>
      </c>
      <c r="G22" s="3">
        <v>124</v>
      </c>
      <c r="H22" s="3">
        <v>506</v>
      </c>
      <c r="I22" s="3">
        <v>0</v>
      </c>
      <c r="J22" s="3">
        <v>29</v>
      </c>
      <c r="K22" s="3">
        <v>164</v>
      </c>
      <c r="L22" s="3">
        <v>55</v>
      </c>
      <c r="M22" s="46">
        <v>40</v>
      </c>
      <c r="N22" s="49"/>
      <c r="O22" s="51"/>
      <c r="P22" s="58">
        <f>SUM(F22:M22)</f>
        <v>1021</v>
      </c>
      <c r="Q22" s="7"/>
      <c r="R22" s="8"/>
      <c r="S22" s="9"/>
      <c r="T22" s="9"/>
      <c r="U22" s="9"/>
      <c r="V22" s="7"/>
      <c r="W22" s="7"/>
      <c r="X22" s="7"/>
    </row>
    <row r="23" spans="1:24" x14ac:dyDescent="0.25">
      <c r="A23" s="3">
        <v>18</v>
      </c>
      <c r="B23" s="3">
        <v>15</v>
      </c>
      <c r="C23" s="43" t="s">
        <v>27</v>
      </c>
      <c r="D23" s="43" t="s">
        <v>33</v>
      </c>
      <c r="E23" s="43" t="s">
        <v>37</v>
      </c>
      <c r="F23" s="39">
        <v>72</v>
      </c>
      <c r="G23" s="3">
        <v>116</v>
      </c>
      <c r="H23" s="3">
        <v>453</v>
      </c>
      <c r="I23" s="3">
        <v>0</v>
      </c>
      <c r="J23" s="3">
        <v>122</v>
      </c>
      <c r="K23" s="3">
        <v>106</v>
      </c>
      <c r="L23" s="3">
        <v>45</v>
      </c>
      <c r="M23" s="46">
        <v>21</v>
      </c>
      <c r="N23" s="49"/>
      <c r="O23" s="51"/>
      <c r="P23" s="58">
        <f>SUM(F23:M23)</f>
        <v>935</v>
      </c>
      <c r="Q23" s="7"/>
      <c r="R23" s="8"/>
      <c r="S23" s="9"/>
      <c r="T23" s="9"/>
      <c r="U23" s="9"/>
      <c r="V23" s="7"/>
      <c r="W23" s="7"/>
      <c r="X23" s="7"/>
    </row>
    <row r="24" spans="1:24" x14ac:dyDescent="0.25">
      <c r="A24" s="3">
        <v>19</v>
      </c>
      <c r="B24" s="3">
        <v>20</v>
      </c>
      <c r="C24" s="43" t="s">
        <v>106</v>
      </c>
      <c r="D24" s="43" t="s">
        <v>107</v>
      </c>
      <c r="E24" s="43" t="s">
        <v>109</v>
      </c>
      <c r="F24" s="39">
        <v>71</v>
      </c>
      <c r="G24" s="3">
        <v>112</v>
      </c>
      <c r="H24" s="3">
        <v>501</v>
      </c>
      <c r="I24" s="3">
        <v>0</v>
      </c>
      <c r="J24" s="3">
        <v>12</v>
      </c>
      <c r="K24" s="3">
        <v>88</v>
      </c>
      <c r="L24" s="3">
        <v>0</v>
      </c>
      <c r="M24" s="46">
        <v>0</v>
      </c>
      <c r="N24" s="49"/>
      <c r="O24" s="51"/>
      <c r="P24" s="58">
        <f>SUM(F24:M24)</f>
        <v>784</v>
      </c>
      <c r="Q24" s="7"/>
      <c r="R24" s="8"/>
      <c r="S24" s="9"/>
      <c r="T24" s="9"/>
      <c r="U24" s="9"/>
      <c r="V24" s="7"/>
      <c r="W24" s="7"/>
      <c r="X24" s="7"/>
    </row>
    <row r="25" spans="1:24" hidden="1" x14ac:dyDescent="0.25">
      <c r="A25" s="3"/>
      <c r="B25" s="3">
        <v>16</v>
      </c>
      <c r="C25" s="54" t="s">
        <v>26</v>
      </c>
      <c r="D25" s="54" t="s">
        <v>33</v>
      </c>
      <c r="E25" s="54" t="s">
        <v>37</v>
      </c>
      <c r="F25" s="39"/>
      <c r="G25" s="3"/>
      <c r="H25" s="3">
        <v>0</v>
      </c>
      <c r="I25" s="3"/>
      <c r="J25" s="3"/>
      <c r="K25" s="3"/>
      <c r="L25" s="3"/>
      <c r="M25" s="46"/>
      <c r="N25" s="49"/>
      <c r="O25" s="51"/>
      <c r="P25" s="47">
        <f>SUM(F25:M25)</f>
        <v>0</v>
      </c>
      <c r="Q25" s="7"/>
      <c r="R25" s="8"/>
      <c r="S25" s="9"/>
      <c r="T25" s="9"/>
      <c r="U25" s="9"/>
      <c r="V25" s="7"/>
      <c r="W25" s="7"/>
      <c r="X25" s="7"/>
    </row>
    <row r="26" spans="1:24" hidden="1" x14ac:dyDescent="0.25">
      <c r="A26" s="3"/>
      <c r="B26" s="3">
        <v>18</v>
      </c>
      <c r="C26" s="54" t="s">
        <v>25</v>
      </c>
      <c r="D26" s="54" t="s">
        <v>42</v>
      </c>
      <c r="E26" s="54" t="s">
        <v>37</v>
      </c>
      <c r="F26" s="39"/>
      <c r="G26" s="3"/>
      <c r="H26" s="3">
        <v>0</v>
      </c>
      <c r="I26" s="3"/>
      <c r="J26" s="3"/>
      <c r="K26" s="3"/>
      <c r="L26" s="3"/>
      <c r="M26" s="46"/>
      <c r="N26" s="49"/>
      <c r="O26" s="51"/>
      <c r="P26" s="47">
        <f>SUM(F26:M26)</f>
        <v>0</v>
      </c>
      <c r="Q26" s="7"/>
      <c r="R26" s="8"/>
      <c r="S26" s="9"/>
      <c r="T26" s="9"/>
      <c r="U26" s="9"/>
      <c r="V26" s="7"/>
      <c r="W26" s="7"/>
      <c r="X26" s="7"/>
    </row>
    <row r="27" spans="1:24" x14ac:dyDescent="0.25">
      <c r="A27" s="61" t="s">
        <v>113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2"/>
      <c r="Q27" s="7"/>
      <c r="R27" s="8"/>
      <c r="S27" s="9"/>
      <c r="T27" s="9"/>
      <c r="U27" s="9"/>
      <c r="V27" s="7"/>
      <c r="W27" s="7"/>
      <c r="X27" s="7"/>
    </row>
    <row r="28" spans="1:24" x14ac:dyDescent="0.25">
      <c r="A28" s="3">
        <v>1</v>
      </c>
      <c r="B28" s="3">
        <v>26</v>
      </c>
      <c r="C28" s="11" t="s">
        <v>70</v>
      </c>
      <c r="D28" s="11" t="s">
        <v>76</v>
      </c>
      <c r="E28" s="11" t="s">
        <v>21</v>
      </c>
      <c r="F28" s="39">
        <v>110</v>
      </c>
      <c r="G28" s="3">
        <v>128</v>
      </c>
      <c r="H28" s="3">
        <v>623</v>
      </c>
      <c r="I28" s="3">
        <v>71</v>
      </c>
      <c r="J28" s="3">
        <v>158</v>
      </c>
      <c r="K28" s="3">
        <v>139</v>
      </c>
      <c r="L28" s="3">
        <v>76</v>
      </c>
      <c r="M28" s="46">
        <v>18</v>
      </c>
      <c r="N28" s="49">
        <f>SUM(F28:M28)</f>
        <v>1323</v>
      </c>
      <c r="O28" s="52">
        <v>36</v>
      </c>
      <c r="P28" s="58">
        <f>SUM(N28:O28)</f>
        <v>1359</v>
      </c>
      <c r="Q28" s="7"/>
      <c r="R28" s="8"/>
      <c r="S28" s="9"/>
      <c r="T28" s="9"/>
      <c r="U28" s="9"/>
      <c r="V28" s="7"/>
      <c r="W28" s="7"/>
      <c r="X28" s="7"/>
    </row>
    <row r="29" spans="1:24" x14ac:dyDescent="0.25">
      <c r="A29" s="3">
        <v>2</v>
      </c>
      <c r="B29" s="3">
        <v>25</v>
      </c>
      <c r="C29" s="11" t="s">
        <v>70</v>
      </c>
      <c r="D29" s="11" t="s">
        <v>66</v>
      </c>
      <c r="E29" s="11" t="s">
        <v>21</v>
      </c>
      <c r="F29" s="39">
        <v>108</v>
      </c>
      <c r="G29" s="3">
        <v>132</v>
      </c>
      <c r="H29" s="3">
        <v>527</v>
      </c>
      <c r="I29" s="3">
        <v>13</v>
      </c>
      <c r="J29" s="3">
        <v>154</v>
      </c>
      <c r="K29" s="3">
        <v>229</v>
      </c>
      <c r="L29" s="3">
        <v>72</v>
      </c>
      <c r="M29" s="46">
        <v>18</v>
      </c>
      <c r="N29" s="49">
        <f>SUM(F29:M29)</f>
        <v>1253</v>
      </c>
      <c r="O29" s="52">
        <v>0</v>
      </c>
      <c r="P29" s="58">
        <f>SUM(N29:O29)</f>
        <v>1253</v>
      </c>
      <c r="Q29" s="7"/>
      <c r="R29" s="8"/>
      <c r="S29" s="9"/>
      <c r="T29" s="9"/>
      <c r="U29" s="9"/>
      <c r="V29" s="7"/>
      <c r="W29" s="7"/>
      <c r="X29" s="7"/>
    </row>
    <row r="30" spans="1:24" x14ac:dyDescent="0.25">
      <c r="A30" s="3">
        <v>3</v>
      </c>
      <c r="B30" s="3">
        <v>28</v>
      </c>
      <c r="C30" s="11" t="s">
        <v>86</v>
      </c>
      <c r="D30" s="11" t="s">
        <v>95</v>
      </c>
      <c r="E30" s="11" t="s">
        <v>21</v>
      </c>
      <c r="F30" s="39">
        <v>104</v>
      </c>
      <c r="G30" s="3">
        <v>156</v>
      </c>
      <c r="H30" s="3">
        <v>480</v>
      </c>
      <c r="I30" s="3">
        <v>65</v>
      </c>
      <c r="J30" s="3">
        <v>120</v>
      </c>
      <c r="K30" s="3">
        <v>174</v>
      </c>
      <c r="L30" s="3">
        <v>75</v>
      </c>
      <c r="M30" s="46">
        <v>17</v>
      </c>
      <c r="N30" s="49"/>
      <c r="O30" s="51"/>
      <c r="P30" s="58">
        <f t="shared" ref="P30:P40" si="2">SUM(F30:M30)</f>
        <v>1191</v>
      </c>
      <c r="Q30" s="7"/>
      <c r="R30" s="8"/>
      <c r="S30" s="9"/>
      <c r="T30" s="9"/>
      <c r="U30" s="9"/>
      <c r="V30" s="7"/>
      <c r="W30" s="7"/>
      <c r="X30" s="7"/>
    </row>
    <row r="31" spans="1:24" x14ac:dyDescent="0.25">
      <c r="A31" s="3">
        <v>4</v>
      </c>
      <c r="B31" s="3">
        <v>22</v>
      </c>
      <c r="C31" s="11" t="s">
        <v>69</v>
      </c>
      <c r="D31" s="11" t="s">
        <v>74</v>
      </c>
      <c r="E31" s="11" t="s">
        <v>68</v>
      </c>
      <c r="F31" s="39">
        <v>93</v>
      </c>
      <c r="G31" s="3">
        <v>140</v>
      </c>
      <c r="H31" s="3">
        <v>521</v>
      </c>
      <c r="I31" s="3">
        <v>39</v>
      </c>
      <c r="J31" s="3">
        <v>143</v>
      </c>
      <c r="K31" s="3">
        <v>153</v>
      </c>
      <c r="L31" s="3">
        <v>61</v>
      </c>
      <c r="M31" s="46">
        <v>20</v>
      </c>
      <c r="N31" s="49"/>
      <c r="O31" s="51"/>
      <c r="P31" s="58">
        <f t="shared" si="2"/>
        <v>1170</v>
      </c>
      <c r="Q31" s="7"/>
      <c r="R31" s="8"/>
      <c r="S31" s="9"/>
      <c r="T31" s="9"/>
      <c r="U31" s="9"/>
      <c r="V31" s="7"/>
      <c r="W31" s="7"/>
      <c r="X31" s="7"/>
    </row>
    <row r="32" spans="1:24" x14ac:dyDescent="0.25">
      <c r="A32" s="3">
        <v>5</v>
      </c>
      <c r="B32" s="3">
        <v>31</v>
      </c>
      <c r="C32" s="11" t="s">
        <v>36</v>
      </c>
      <c r="D32" s="11" t="s">
        <v>77</v>
      </c>
      <c r="E32" s="11" t="s">
        <v>37</v>
      </c>
      <c r="F32" s="39">
        <v>80</v>
      </c>
      <c r="G32" s="3">
        <v>120</v>
      </c>
      <c r="H32" s="3">
        <v>523</v>
      </c>
      <c r="I32" s="3">
        <v>0</v>
      </c>
      <c r="J32" s="3">
        <v>131</v>
      </c>
      <c r="K32" s="3">
        <v>230</v>
      </c>
      <c r="L32" s="3">
        <v>53</v>
      </c>
      <c r="M32" s="46">
        <v>19</v>
      </c>
      <c r="N32" s="49"/>
      <c r="O32" s="51"/>
      <c r="P32" s="58">
        <f t="shared" si="2"/>
        <v>1156</v>
      </c>
      <c r="Q32" s="7"/>
      <c r="R32" s="8"/>
      <c r="S32" s="9"/>
      <c r="T32" s="9"/>
      <c r="U32" s="9"/>
      <c r="V32" s="7"/>
      <c r="W32" s="7"/>
      <c r="X32" s="7"/>
    </row>
    <row r="33" spans="1:24" x14ac:dyDescent="0.25">
      <c r="A33" s="3">
        <v>6</v>
      </c>
      <c r="B33" s="3">
        <v>27</v>
      </c>
      <c r="C33" s="11" t="s">
        <v>93</v>
      </c>
      <c r="D33" s="11" t="s">
        <v>94</v>
      </c>
      <c r="E33" s="11" t="s">
        <v>21</v>
      </c>
      <c r="F33" s="39">
        <v>95</v>
      </c>
      <c r="G33" s="3">
        <v>128</v>
      </c>
      <c r="H33" s="3">
        <v>493</v>
      </c>
      <c r="I33" s="3">
        <v>49</v>
      </c>
      <c r="J33" s="3">
        <v>139</v>
      </c>
      <c r="K33" s="3">
        <v>164</v>
      </c>
      <c r="L33" s="3">
        <v>67</v>
      </c>
      <c r="M33" s="46">
        <v>19</v>
      </c>
      <c r="N33" s="49"/>
      <c r="O33" s="51"/>
      <c r="P33" s="58">
        <f t="shared" si="2"/>
        <v>1154</v>
      </c>
      <c r="Q33" s="7"/>
      <c r="R33" s="8"/>
      <c r="S33" s="9"/>
      <c r="T33" s="9"/>
      <c r="U33" s="9"/>
      <c r="V33" s="7"/>
      <c r="W33" s="7"/>
      <c r="X33" s="7"/>
    </row>
    <row r="34" spans="1:24" x14ac:dyDescent="0.25">
      <c r="A34" s="3">
        <v>7</v>
      </c>
      <c r="B34" s="3">
        <v>30</v>
      </c>
      <c r="C34" s="11" t="s">
        <v>92</v>
      </c>
      <c r="D34" s="11" t="s">
        <v>55</v>
      </c>
      <c r="E34" s="11" t="s">
        <v>23</v>
      </c>
      <c r="F34" s="39">
        <v>88</v>
      </c>
      <c r="G34" s="3">
        <v>140</v>
      </c>
      <c r="H34" s="3">
        <v>527</v>
      </c>
      <c r="I34" s="3">
        <v>46</v>
      </c>
      <c r="J34" s="3">
        <v>104</v>
      </c>
      <c r="K34" s="3">
        <v>175</v>
      </c>
      <c r="L34" s="3">
        <v>35</v>
      </c>
      <c r="M34" s="46">
        <v>20</v>
      </c>
      <c r="N34" s="49"/>
      <c r="O34" s="51"/>
      <c r="P34" s="58">
        <f t="shared" si="2"/>
        <v>1135</v>
      </c>
      <c r="Q34" s="7"/>
      <c r="R34" s="8"/>
      <c r="S34" s="9"/>
      <c r="T34" s="9"/>
      <c r="U34" s="9"/>
      <c r="V34" s="7"/>
      <c r="W34" s="7"/>
      <c r="X34" s="7"/>
    </row>
    <row r="35" spans="1:24" x14ac:dyDescent="0.25">
      <c r="A35" s="3">
        <v>8</v>
      </c>
      <c r="B35" s="3">
        <v>29</v>
      </c>
      <c r="C35" s="11" t="s">
        <v>97</v>
      </c>
      <c r="D35" s="11" t="s">
        <v>98</v>
      </c>
      <c r="E35" s="11" t="s">
        <v>108</v>
      </c>
      <c r="F35" s="39">
        <v>81</v>
      </c>
      <c r="G35" s="3">
        <v>152</v>
      </c>
      <c r="H35" s="3">
        <v>566</v>
      </c>
      <c r="I35" s="3">
        <v>35</v>
      </c>
      <c r="J35" s="3">
        <v>0</v>
      </c>
      <c r="K35" s="3">
        <v>144</v>
      </c>
      <c r="L35" s="3">
        <v>34</v>
      </c>
      <c r="M35" s="46">
        <v>18</v>
      </c>
      <c r="N35" s="49"/>
      <c r="O35" s="51"/>
      <c r="P35" s="58">
        <f t="shared" si="2"/>
        <v>1030</v>
      </c>
      <c r="Q35" s="7"/>
      <c r="R35" s="8"/>
      <c r="S35" s="9"/>
      <c r="T35" s="9"/>
      <c r="U35" s="9"/>
      <c r="V35" s="7"/>
      <c r="W35" s="7"/>
      <c r="X35" s="7"/>
    </row>
    <row r="36" spans="1:24" x14ac:dyDescent="0.25">
      <c r="A36" s="3">
        <v>9</v>
      </c>
      <c r="B36" s="3">
        <v>24</v>
      </c>
      <c r="C36" s="11" t="s">
        <v>30</v>
      </c>
      <c r="D36" s="11" t="s">
        <v>75</v>
      </c>
      <c r="E36" s="11" t="s">
        <v>68</v>
      </c>
      <c r="F36" s="39">
        <v>110</v>
      </c>
      <c r="G36" s="3">
        <v>128</v>
      </c>
      <c r="H36" s="3">
        <v>468</v>
      </c>
      <c r="I36" s="3">
        <v>0</v>
      </c>
      <c r="J36" s="3">
        <v>0</v>
      </c>
      <c r="K36" s="3">
        <v>169</v>
      </c>
      <c r="L36" s="3">
        <v>0</v>
      </c>
      <c r="M36" s="46">
        <v>19</v>
      </c>
      <c r="N36" s="49"/>
      <c r="O36" s="51"/>
      <c r="P36" s="58">
        <f t="shared" si="2"/>
        <v>894</v>
      </c>
      <c r="Q36" s="7"/>
      <c r="R36" s="8"/>
      <c r="S36" s="9"/>
      <c r="T36" s="9"/>
      <c r="U36" s="9"/>
      <c r="V36" s="7"/>
      <c r="W36" s="7"/>
      <c r="X36" s="7"/>
    </row>
    <row r="37" spans="1:24" x14ac:dyDescent="0.25">
      <c r="A37" s="3">
        <v>10</v>
      </c>
      <c r="B37" s="3">
        <v>32</v>
      </c>
      <c r="C37" s="11" t="s">
        <v>99</v>
      </c>
      <c r="D37" s="11" t="s">
        <v>100</v>
      </c>
      <c r="E37" s="11" t="s">
        <v>109</v>
      </c>
      <c r="F37" s="39">
        <v>97</v>
      </c>
      <c r="G37" s="3">
        <v>96</v>
      </c>
      <c r="H37" s="3">
        <v>435</v>
      </c>
      <c r="I37" s="3">
        <v>0</v>
      </c>
      <c r="J37" s="3">
        <v>0</v>
      </c>
      <c r="K37" s="3">
        <v>192</v>
      </c>
      <c r="L37" s="3">
        <v>0</v>
      </c>
      <c r="M37" s="46">
        <v>15</v>
      </c>
      <c r="N37" s="49"/>
      <c r="O37" s="51"/>
      <c r="P37" s="58">
        <f t="shared" si="2"/>
        <v>835</v>
      </c>
      <c r="Q37" s="7"/>
      <c r="R37" s="8"/>
      <c r="S37" s="9"/>
      <c r="T37" s="9"/>
      <c r="U37" s="9"/>
      <c r="V37" s="7"/>
      <c r="W37" s="7"/>
      <c r="X37" s="7"/>
    </row>
    <row r="38" spans="1:24" x14ac:dyDescent="0.25">
      <c r="A38" s="3">
        <v>11</v>
      </c>
      <c r="B38" s="3">
        <v>34</v>
      </c>
      <c r="C38" s="11" t="s">
        <v>89</v>
      </c>
      <c r="D38" s="11" t="s">
        <v>90</v>
      </c>
      <c r="E38" s="11" t="s">
        <v>91</v>
      </c>
      <c r="F38" s="39">
        <v>89</v>
      </c>
      <c r="G38" s="3">
        <v>112</v>
      </c>
      <c r="H38" s="3">
        <v>381</v>
      </c>
      <c r="I38" s="3">
        <v>0</v>
      </c>
      <c r="J38" s="3">
        <v>140</v>
      </c>
      <c r="K38" s="3">
        <v>95</v>
      </c>
      <c r="L38" s="3">
        <v>0</v>
      </c>
      <c r="M38" s="46">
        <v>18</v>
      </c>
      <c r="N38" s="49"/>
      <c r="O38" s="51"/>
      <c r="P38" s="58">
        <f t="shared" si="2"/>
        <v>835</v>
      </c>
      <c r="Q38" s="7"/>
      <c r="R38" s="8"/>
      <c r="S38" s="9"/>
      <c r="T38" s="9"/>
      <c r="U38" s="9"/>
      <c r="V38" s="7"/>
      <c r="W38" s="7"/>
      <c r="X38" s="7"/>
    </row>
    <row r="39" spans="1:24" hidden="1" x14ac:dyDescent="0.25">
      <c r="A39" s="3">
        <v>12</v>
      </c>
      <c r="B39" s="3">
        <v>23</v>
      </c>
      <c r="C39" s="55" t="s">
        <v>30</v>
      </c>
      <c r="D39" s="55" t="s">
        <v>65</v>
      </c>
      <c r="E39" s="55" t="s">
        <v>68</v>
      </c>
      <c r="F39" s="39">
        <v>62</v>
      </c>
      <c r="G39" s="3">
        <v>152</v>
      </c>
      <c r="H39" s="3">
        <v>398</v>
      </c>
      <c r="I39" s="3">
        <v>0</v>
      </c>
      <c r="J39" s="3">
        <v>27</v>
      </c>
      <c r="K39" s="3">
        <v>136</v>
      </c>
      <c r="L39" s="3">
        <v>0</v>
      </c>
      <c r="M39" s="46">
        <v>16</v>
      </c>
      <c r="N39" s="49"/>
      <c r="O39" s="51"/>
      <c r="P39" s="58">
        <f t="shared" si="2"/>
        <v>791</v>
      </c>
      <c r="Q39" s="7"/>
      <c r="R39" s="8"/>
      <c r="S39" s="9"/>
      <c r="T39" s="9"/>
      <c r="U39" s="9"/>
      <c r="V39" s="7"/>
      <c r="W39" s="7"/>
      <c r="X39" s="7"/>
    </row>
    <row r="40" spans="1:24" x14ac:dyDescent="0.25">
      <c r="A40" s="3">
        <v>12</v>
      </c>
      <c r="B40" s="3">
        <v>23</v>
      </c>
      <c r="C40" s="11" t="s">
        <v>30</v>
      </c>
      <c r="D40" s="11" t="s">
        <v>65</v>
      </c>
      <c r="E40" s="11" t="s">
        <v>68</v>
      </c>
      <c r="F40" s="39">
        <v>62</v>
      </c>
      <c r="G40" s="39">
        <v>152</v>
      </c>
      <c r="H40" s="3">
        <v>398</v>
      </c>
      <c r="I40" s="3">
        <v>0</v>
      </c>
      <c r="J40" s="3">
        <v>27</v>
      </c>
      <c r="K40" s="3">
        <v>136</v>
      </c>
      <c r="L40" s="3">
        <v>0</v>
      </c>
      <c r="M40" s="46">
        <v>16</v>
      </c>
      <c r="N40" s="49"/>
      <c r="O40" s="51"/>
      <c r="P40" s="58">
        <f t="shared" si="2"/>
        <v>791</v>
      </c>
      <c r="Q40" s="7"/>
      <c r="R40" s="8"/>
      <c r="S40" s="9"/>
      <c r="T40" s="9"/>
      <c r="U40" s="9"/>
      <c r="V40" s="7"/>
      <c r="W40" s="7"/>
      <c r="X40" s="7"/>
    </row>
    <row r="41" spans="1:24" x14ac:dyDescent="0.25">
      <c r="A41" s="61" t="s">
        <v>57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2"/>
      <c r="Q41" s="7"/>
      <c r="R41" s="8"/>
      <c r="S41" s="9"/>
      <c r="T41" s="9"/>
      <c r="U41" s="9"/>
      <c r="V41" s="7"/>
      <c r="W41" s="7"/>
      <c r="X41" s="7"/>
    </row>
    <row r="42" spans="1:24" x14ac:dyDescent="0.25">
      <c r="A42" s="3">
        <v>1</v>
      </c>
      <c r="B42" s="3">
        <v>36</v>
      </c>
      <c r="C42" s="11" t="s">
        <v>78</v>
      </c>
      <c r="D42" s="11" t="s">
        <v>65</v>
      </c>
      <c r="E42" s="43" t="s">
        <v>79</v>
      </c>
      <c r="F42" s="39">
        <v>117</v>
      </c>
      <c r="G42" s="3">
        <v>136</v>
      </c>
      <c r="H42" s="3">
        <v>462</v>
      </c>
      <c r="I42" s="3">
        <v>0</v>
      </c>
      <c r="J42" s="3">
        <v>148</v>
      </c>
      <c r="K42" s="3">
        <v>136</v>
      </c>
      <c r="L42" s="3">
        <v>68</v>
      </c>
      <c r="M42" s="46">
        <v>20</v>
      </c>
      <c r="N42" s="49">
        <f>SUM(F42:M42)</f>
        <v>1087</v>
      </c>
      <c r="O42" s="51">
        <v>96</v>
      </c>
      <c r="P42" s="58">
        <f>SUM(N42:O42)</f>
        <v>1183</v>
      </c>
      <c r="Q42" s="7"/>
      <c r="R42" s="8"/>
      <c r="S42" s="7"/>
      <c r="T42" s="7"/>
      <c r="U42" s="9"/>
      <c r="V42" s="7"/>
      <c r="W42" s="7"/>
      <c r="X42" s="7"/>
    </row>
    <row r="43" spans="1:24" x14ac:dyDescent="0.25">
      <c r="A43" s="3">
        <v>2</v>
      </c>
      <c r="B43" s="3">
        <v>35</v>
      </c>
      <c r="C43" s="11" t="s">
        <v>101</v>
      </c>
      <c r="D43" s="11" t="s">
        <v>102</v>
      </c>
      <c r="E43" s="43" t="s">
        <v>68</v>
      </c>
      <c r="F43" s="39">
        <v>49</v>
      </c>
      <c r="G43" s="3">
        <v>152</v>
      </c>
      <c r="H43" s="3">
        <v>406</v>
      </c>
      <c r="I43" s="3">
        <v>0</v>
      </c>
      <c r="J43" s="3">
        <v>83</v>
      </c>
      <c r="K43" s="3">
        <v>88</v>
      </c>
      <c r="L43" s="3">
        <v>49</v>
      </c>
      <c r="M43" s="46">
        <v>16</v>
      </c>
      <c r="N43" s="49">
        <f>SUM(F43:M43)</f>
        <v>843</v>
      </c>
      <c r="O43" s="51">
        <v>22</v>
      </c>
      <c r="P43" s="58">
        <f>SUM(N43:O43)</f>
        <v>865</v>
      </c>
      <c r="Q43" s="7"/>
      <c r="R43" s="8"/>
      <c r="S43" s="9"/>
      <c r="T43" s="10"/>
      <c r="U43" s="9"/>
      <c r="V43" s="7"/>
      <c r="W43" s="7"/>
      <c r="X43" s="7"/>
    </row>
    <row r="44" spans="1:24" x14ac:dyDescent="0.25">
      <c r="A44" s="3"/>
      <c r="B44" s="2"/>
      <c r="C44" s="11"/>
      <c r="D44" s="11"/>
      <c r="E44" s="43"/>
      <c r="F44" s="39"/>
      <c r="G44" s="3"/>
      <c r="H44" s="3"/>
      <c r="I44" s="3"/>
      <c r="J44" s="3"/>
      <c r="K44" s="3"/>
      <c r="L44" s="3"/>
      <c r="M44" s="46"/>
      <c r="N44" s="49"/>
      <c r="O44" s="51"/>
      <c r="P44" s="58"/>
    </row>
    <row r="45" spans="1:24" x14ac:dyDescent="0.25">
      <c r="A45" s="61" t="s">
        <v>48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2"/>
    </row>
    <row r="46" spans="1:24" x14ac:dyDescent="0.25">
      <c r="A46" s="3">
        <v>1</v>
      </c>
      <c r="B46" s="3">
        <v>39</v>
      </c>
      <c r="C46" s="11" t="s">
        <v>30</v>
      </c>
      <c r="D46" s="11" t="s">
        <v>84</v>
      </c>
      <c r="E46" s="43" t="s">
        <v>81</v>
      </c>
      <c r="F46" s="39">
        <v>116</v>
      </c>
      <c r="G46" s="3">
        <v>156</v>
      </c>
      <c r="H46" s="3">
        <v>652</v>
      </c>
      <c r="I46" s="3">
        <v>72</v>
      </c>
      <c r="J46" s="3">
        <v>175</v>
      </c>
      <c r="K46" s="3">
        <v>253</v>
      </c>
      <c r="L46" s="3">
        <v>87</v>
      </c>
      <c r="M46" s="46">
        <v>19</v>
      </c>
      <c r="N46" s="49"/>
      <c r="O46" s="51"/>
      <c r="P46" s="58">
        <f>SUM(F46:M46)</f>
        <v>1530</v>
      </c>
    </row>
    <row r="47" spans="1:24" x14ac:dyDescent="0.25">
      <c r="A47" s="3">
        <v>2</v>
      </c>
      <c r="B47" s="3">
        <v>37</v>
      </c>
      <c r="C47" s="11" t="s">
        <v>29</v>
      </c>
      <c r="D47" s="11" t="s">
        <v>82</v>
      </c>
      <c r="E47" s="43" t="s">
        <v>83</v>
      </c>
      <c r="F47" s="39">
        <v>114</v>
      </c>
      <c r="G47" s="3">
        <v>168</v>
      </c>
      <c r="H47" s="3">
        <v>625</v>
      </c>
      <c r="I47" s="3">
        <v>136</v>
      </c>
      <c r="J47" s="3">
        <v>201</v>
      </c>
      <c r="K47" s="3">
        <v>162</v>
      </c>
      <c r="L47" s="3">
        <v>64</v>
      </c>
      <c r="M47" s="46">
        <v>18</v>
      </c>
      <c r="N47" s="49"/>
      <c r="O47" s="51"/>
      <c r="P47" s="58">
        <f>SUM(F47:M47)</f>
        <v>1488</v>
      </c>
    </row>
    <row r="48" spans="1:24" x14ac:dyDescent="0.25">
      <c r="A48" s="3">
        <v>3</v>
      </c>
      <c r="B48" s="3">
        <v>38</v>
      </c>
      <c r="C48" s="11" t="s">
        <v>80</v>
      </c>
      <c r="D48" s="11" t="s">
        <v>56</v>
      </c>
      <c r="E48" s="43" t="s">
        <v>81</v>
      </c>
      <c r="F48" s="39">
        <v>137</v>
      </c>
      <c r="G48" s="3">
        <v>160</v>
      </c>
      <c r="H48" s="3">
        <v>466</v>
      </c>
      <c r="I48" s="3">
        <v>39</v>
      </c>
      <c r="J48" s="3">
        <v>100</v>
      </c>
      <c r="K48" s="3">
        <v>231</v>
      </c>
      <c r="L48" s="3">
        <v>79</v>
      </c>
      <c r="M48" s="46">
        <v>17</v>
      </c>
      <c r="N48" s="49"/>
      <c r="O48" s="51"/>
      <c r="P48" s="58">
        <f>SUM(F48:M48)</f>
        <v>1229</v>
      </c>
    </row>
    <row r="49" spans="1:16" x14ac:dyDescent="0.25">
      <c r="A49" s="3">
        <v>4</v>
      </c>
      <c r="B49" s="3">
        <v>40</v>
      </c>
      <c r="C49" s="11" t="s">
        <v>103</v>
      </c>
      <c r="D49" s="11" t="s">
        <v>104</v>
      </c>
      <c r="E49" s="43" t="s">
        <v>81</v>
      </c>
      <c r="F49" s="39">
        <v>66</v>
      </c>
      <c r="G49" s="3">
        <v>132</v>
      </c>
      <c r="H49" s="3">
        <v>426</v>
      </c>
      <c r="I49" s="3">
        <v>23</v>
      </c>
      <c r="J49" s="3">
        <v>144</v>
      </c>
      <c r="K49" s="3">
        <v>194</v>
      </c>
      <c r="L49" s="3">
        <v>66</v>
      </c>
      <c r="M49" s="46">
        <v>13</v>
      </c>
      <c r="N49" s="49"/>
      <c r="O49" s="51"/>
      <c r="P49" s="58">
        <f>SUM(F49:M49)</f>
        <v>1064</v>
      </c>
    </row>
  </sheetData>
  <sortState ref="A29:X30">
    <sortCondition descending="1" ref="P29:P30"/>
  </sortState>
  <mergeCells count="5">
    <mergeCell ref="A5:P5"/>
    <mergeCell ref="A27:P27"/>
    <mergeCell ref="A45:P45"/>
    <mergeCell ref="A41:P41"/>
    <mergeCell ref="A1:P1"/>
  </mergeCells>
  <pageMargins left="0.24880952380952381" right="0.1130952380952381" top="0.26428571428571429" bottom="0.5133928571428571" header="0.31496062992125984" footer="0.31496062992125984"/>
  <pageSetup paperSize="9" scale="76" orientation="landscape" r:id="rId1"/>
  <headerFooter>
    <oddFooter>&amp;CLandjugend Salzburg ZVR: 044060716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5"/>
  <sheetViews>
    <sheetView workbookViewId="0">
      <selection activeCell="S3" sqref="S3"/>
    </sheetView>
  </sheetViews>
  <sheetFormatPr baseColWidth="10" defaultRowHeight="15" x14ac:dyDescent="0.25"/>
  <sheetData>
    <row r="3" spans="1:19" x14ac:dyDescent="0.25">
      <c r="A3">
        <v>26</v>
      </c>
      <c r="B3" t="s">
        <v>70</v>
      </c>
      <c r="C3" t="s">
        <v>76</v>
      </c>
      <c r="D3" t="s">
        <v>110</v>
      </c>
      <c r="E3" t="s">
        <v>21</v>
      </c>
      <c r="F3" s="15">
        <v>633</v>
      </c>
      <c r="G3" s="15">
        <v>71</v>
      </c>
      <c r="H3" s="56">
        <v>164</v>
      </c>
      <c r="I3" s="15">
        <v>113</v>
      </c>
      <c r="J3" s="15">
        <v>64</v>
      </c>
      <c r="K3" s="15">
        <v>0</v>
      </c>
      <c r="L3" s="15">
        <v>36</v>
      </c>
      <c r="M3" s="15">
        <v>76</v>
      </c>
      <c r="N3" s="15">
        <v>110</v>
      </c>
      <c r="O3">
        <v>0</v>
      </c>
      <c r="P3">
        <v>1267</v>
      </c>
      <c r="Q3">
        <v>1</v>
      </c>
      <c r="R3">
        <f>VLOOKUP(A3,Gesamt!$B$28:$M$40,12,0)</f>
        <v>18</v>
      </c>
      <c r="S3">
        <f t="shared" ref="S3:S15" si="0">P3+R3</f>
        <v>1285</v>
      </c>
    </row>
    <row r="4" spans="1:19" x14ac:dyDescent="0.25">
      <c r="A4">
        <v>25</v>
      </c>
      <c r="B4" t="s">
        <v>70</v>
      </c>
      <c r="C4" t="s">
        <v>66</v>
      </c>
      <c r="D4" t="s">
        <v>110</v>
      </c>
      <c r="E4" t="s">
        <v>21</v>
      </c>
      <c r="F4" s="15">
        <v>587</v>
      </c>
      <c r="G4" s="15">
        <v>13</v>
      </c>
      <c r="H4" s="15">
        <v>166</v>
      </c>
      <c r="I4" s="15">
        <v>223</v>
      </c>
      <c r="J4" s="56">
        <v>66</v>
      </c>
      <c r="K4" s="15">
        <v>0</v>
      </c>
      <c r="L4" s="15">
        <v>0</v>
      </c>
      <c r="M4" s="15">
        <v>72</v>
      </c>
      <c r="N4" s="15">
        <v>108</v>
      </c>
      <c r="O4">
        <v>0</v>
      </c>
      <c r="P4">
        <v>1235</v>
      </c>
      <c r="Q4">
        <v>2</v>
      </c>
      <c r="R4">
        <f>VLOOKUP(A4,Gesamt!$B$28:$M$40,12,0)</f>
        <v>18</v>
      </c>
      <c r="S4">
        <f t="shared" si="0"/>
        <v>1253</v>
      </c>
    </row>
    <row r="5" spans="1:19" x14ac:dyDescent="0.25">
      <c r="A5">
        <v>28</v>
      </c>
      <c r="B5" t="s">
        <v>86</v>
      </c>
      <c r="C5" t="s">
        <v>95</v>
      </c>
      <c r="D5" t="s">
        <v>110</v>
      </c>
      <c r="E5" t="s">
        <v>21</v>
      </c>
      <c r="F5" s="15">
        <v>610</v>
      </c>
      <c r="G5" s="15">
        <v>65</v>
      </c>
      <c r="H5" s="15">
        <v>120</v>
      </c>
      <c r="I5" s="15">
        <v>168</v>
      </c>
      <c r="J5" s="15">
        <v>78</v>
      </c>
      <c r="K5" s="15">
        <v>0</v>
      </c>
      <c r="L5" s="57">
        <v>0</v>
      </c>
      <c r="M5" s="15">
        <v>75</v>
      </c>
      <c r="N5" s="15">
        <v>104</v>
      </c>
      <c r="O5">
        <v>0</v>
      </c>
      <c r="P5">
        <v>1220</v>
      </c>
      <c r="Q5">
        <v>3</v>
      </c>
      <c r="R5">
        <f>VLOOKUP(A5,Gesamt!$B$28:$M$40,12,0)</f>
        <v>17</v>
      </c>
      <c r="S5">
        <f t="shared" si="0"/>
        <v>1237</v>
      </c>
    </row>
    <row r="6" spans="1:19" x14ac:dyDescent="0.25">
      <c r="A6">
        <v>31</v>
      </c>
      <c r="B6" t="s">
        <v>36</v>
      </c>
      <c r="C6" t="s">
        <v>77</v>
      </c>
      <c r="D6" t="s">
        <v>110</v>
      </c>
      <c r="E6" t="s">
        <v>37</v>
      </c>
      <c r="F6" s="15">
        <v>573</v>
      </c>
      <c r="G6" s="15">
        <v>0</v>
      </c>
      <c r="H6" s="15">
        <v>74</v>
      </c>
      <c r="I6" s="15">
        <v>239</v>
      </c>
      <c r="J6" s="15">
        <v>60</v>
      </c>
      <c r="K6" s="56">
        <v>0</v>
      </c>
      <c r="L6" s="57">
        <v>0</v>
      </c>
      <c r="M6" s="15">
        <v>53</v>
      </c>
      <c r="N6" s="15">
        <v>80</v>
      </c>
      <c r="O6">
        <v>0</v>
      </c>
      <c r="P6">
        <v>1079</v>
      </c>
      <c r="Q6">
        <v>4</v>
      </c>
      <c r="R6">
        <f>VLOOKUP(A6,Gesamt!$B$28:$M$40,12,0)</f>
        <v>19</v>
      </c>
      <c r="S6">
        <f t="shared" si="0"/>
        <v>1098</v>
      </c>
    </row>
    <row r="7" spans="1:19" x14ac:dyDescent="0.25">
      <c r="A7">
        <v>27</v>
      </c>
      <c r="B7" t="s">
        <v>93</v>
      </c>
      <c r="C7" t="s">
        <v>94</v>
      </c>
      <c r="D7" t="s">
        <v>110</v>
      </c>
      <c r="E7" t="s">
        <v>21</v>
      </c>
      <c r="F7" s="15">
        <v>493</v>
      </c>
      <c r="G7" s="15">
        <v>49</v>
      </c>
      <c r="H7" s="15">
        <v>145</v>
      </c>
      <c r="I7" s="56">
        <v>164</v>
      </c>
      <c r="J7" s="56">
        <v>64</v>
      </c>
      <c r="K7" s="15">
        <v>0</v>
      </c>
      <c r="L7" s="57">
        <v>0</v>
      </c>
      <c r="M7" s="15">
        <v>67</v>
      </c>
      <c r="N7" s="56">
        <v>95</v>
      </c>
      <c r="O7">
        <v>0</v>
      </c>
      <c r="P7">
        <v>1077</v>
      </c>
      <c r="Q7">
        <v>5</v>
      </c>
      <c r="R7">
        <f>VLOOKUP(A7,Gesamt!$B$28:$M$40,12,0)</f>
        <v>19</v>
      </c>
      <c r="S7">
        <f t="shared" si="0"/>
        <v>1096</v>
      </c>
    </row>
    <row r="8" spans="1:19" x14ac:dyDescent="0.25">
      <c r="A8">
        <v>30</v>
      </c>
      <c r="B8" t="s">
        <v>92</v>
      </c>
      <c r="C8" t="s">
        <v>55</v>
      </c>
      <c r="D8" t="s">
        <v>110</v>
      </c>
      <c r="E8" t="s">
        <v>23</v>
      </c>
      <c r="F8" s="56">
        <v>572</v>
      </c>
      <c r="G8" s="15">
        <v>46</v>
      </c>
      <c r="H8" s="15">
        <v>104</v>
      </c>
      <c r="I8" s="15">
        <v>32</v>
      </c>
      <c r="J8" s="56">
        <v>70</v>
      </c>
      <c r="K8" s="15">
        <v>0</v>
      </c>
      <c r="L8" s="57">
        <v>0</v>
      </c>
      <c r="M8" s="15">
        <v>35</v>
      </c>
      <c r="N8" s="15">
        <v>88</v>
      </c>
      <c r="O8">
        <v>0</v>
      </c>
      <c r="P8">
        <v>947</v>
      </c>
      <c r="Q8">
        <v>6</v>
      </c>
      <c r="R8">
        <f>VLOOKUP(A8,Gesamt!$B$28:$M$40,12,0)</f>
        <v>20</v>
      </c>
      <c r="S8">
        <f t="shared" si="0"/>
        <v>967</v>
      </c>
    </row>
    <row r="9" spans="1:19" x14ac:dyDescent="0.25">
      <c r="A9">
        <v>22</v>
      </c>
      <c r="B9" t="s">
        <v>69</v>
      </c>
      <c r="C9" t="s">
        <v>74</v>
      </c>
      <c r="D9" t="s">
        <v>110</v>
      </c>
      <c r="E9" t="s">
        <v>68</v>
      </c>
      <c r="F9" s="15">
        <v>521</v>
      </c>
      <c r="G9" s="56">
        <v>39</v>
      </c>
      <c r="H9" s="15">
        <v>128</v>
      </c>
      <c r="I9" s="15">
        <v>23</v>
      </c>
      <c r="J9" s="15">
        <v>70</v>
      </c>
      <c r="K9" s="56">
        <v>0</v>
      </c>
      <c r="L9" s="57">
        <v>0</v>
      </c>
      <c r="M9" s="15">
        <v>61</v>
      </c>
      <c r="N9" s="15">
        <v>93</v>
      </c>
      <c r="O9">
        <v>0</v>
      </c>
      <c r="P9">
        <v>935</v>
      </c>
      <c r="Q9">
        <v>7</v>
      </c>
      <c r="R9">
        <f>VLOOKUP(A9,Gesamt!$B$28:$M$40,12,0)</f>
        <v>20</v>
      </c>
      <c r="S9">
        <f t="shared" si="0"/>
        <v>955</v>
      </c>
    </row>
    <row r="10" spans="1:19" x14ac:dyDescent="0.25">
      <c r="A10">
        <v>24</v>
      </c>
      <c r="B10" t="s">
        <v>30</v>
      </c>
      <c r="C10" t="s">
        <v>75</v>
      </c>
      <c r="D10" t="s">
        <v>110</v>
      </c>
      <c r="E10" t="s">
        <v>68</v>
      </c>
      <c r="F10" s="15">
        <v>535</v>
      </c>
      <c r="G10" s="56">
        <v>0</v>
      </c>
      <c r="H10" s="15">
        <v>0</v>
      </c>
      <c r="I10" s="15">
        <v>193</v>
      </c>
      <c r="J10" s="15">
        <v>64</v>
      </c>
      <c r="K10" s="15">
        <v>0</v>
      </c>
      <c r="L10" s="57">
        <v>0</v>
      </c>
      <c r="M10" s="15">
        <v>0</v>
      </c>
      <c r="N10" s="15">
        <v>110</v>
      </c>
      <c r="O10">
        <v>0</v>
      </c>
      <c r="P10">
        <v>902</v>
      </c>
      <c r="Q10">
        <v>8</v>
      </c>
      <c r="R10">
        <f>VLOOKUP(A10,Gesamt!$B$28:$M$40,12,0)</f>
        <v>19</v>
      </c>
      <c r="S10">
        <f t="shared" si="0"/>
        <v>921</v>
      </c>
    </row>
    <row r="11" spans="1:19" x14ac:dyDescent="0.25">
      <c r="A11">
        <v>29</v>
      </c>
      <c r="B11" t="s">
        <v>97</v>
      </c>
      <c r="C11" t="s">
        <v>98</v>
      </c>
      <c r="D11" t="s">
        <v>110</v>
      </c>
      <c r="E11" t="s">
        <v>108</v>
      </c>
      <c r="F11" s="15">
        <v>566</v>
      </c>
      <c r="G11" s="15">
        <v>0</v>
      </c>
      <c r="H11" s="15">
        <v>0</v>
      </c>
      <c r="I11" s="15">
        <v>141</v>
      </c>
      <c r="J11" s="15">
        <v>76</v>
      </c>
      <c r="K11" s="15">
        <v>0</v>
      </c>
      <c r="L11" s="57">
        <v>0</v>
      </c>
      <c r="M11" s="15">
        <v>34</v>
      </c>
      <c r="N11" s="15">
        <v>81</v>
      </c>
      <c r="O11">
        <v>0</v>
      </c>
      <c r="P11">
        <v>898</v>
      </c>
      <c r="Q11">
        <v>9</v>
      </c>
      <c r="R11">
        <f>VLOOKUP(A11,Gesamt!$B$28:$M$40,12,0)</f>
        <v>18</v>
      </c>
      <c r="S11">
        <f t="shared" si="0"/>
        <v>916</v>
      </c>
    </row>
    <row r="12" spans="1:19" x14ac:dyDescent="0.25">
      <c r="A12">
        <v>34</v>
      </c>
      <c r="B12" t="s">
        <v>89</v>
      </c>
      <c r="C12" t="s">
        <v>90</v>
      </c>
      <c r="D12" t="s">
        <v>111</v>
      </c>
      <c r="E12" t="s">
        <v>91</v>
      </c>
      <c r="F12" s="15">
        <v>433</v>
      </c>
      <c r="G12" s="15">
        <v>0</v>
      </c>
      <c r="H12" s="15">
        <v>152</v>
      </c>
      <c r="I12" s="15">
        <v>126</v>
      </c>
      <c r="J12" s="15">
        <v>56</v>
      </c>
      <c r="K12" s="15">
        <v>0</v>
      </c>
      <c r="L12" s="57">
        <v>0</v>
      </c>
      <c r="M12" s="15">
        <v>0</v>
      </c>
      <c r="N12" s="15">
        <v>89</v>
      </c>
      <c r="O12">
        <v>0</v>
      </c>
      <c r="P12">
        <v>856</v>
      </c>
      <c r="Q12">
        <v>10</v>
      </c>
      <c r="R12">
        <f>VLOOKUP(A12,Gesamt!$B$28:$M$40,12,0)</f>
        <v>18</v>
      </c>
      <c r="S12">
        <f t="shared" si="0"/>
        <v>874</v>
      </c>
    </row>
    <row r="13" spans="1:19" x14ac:dyDescent="0.25">
      <c r="A13">
        <v>23</v>
      </c>
      <c r="B13" t="s">
        <v>30</v>
      </c>
      <c r="C13" t="s">
        <v>65</v>
      </c>
      <c r="D13" t="s">
        <v>110</v>
      </c>
      <c r="E13" t="s">
        <v>68</v>
      </c>
      <c r="F13" s="15">
        <v>448</v>
      </c>
      <c r="G13" s="56">
        <v>0</v>
      </c>
      <c r="H13" s="15">
        <v>27</v>
      </c>
      <c r="I13" s="15">
        <v>210</v>
      </c>
      <c r="J13" s="15">
        <v>76</v>
      </c>
      <c r="K13" s="15">
        <v>0</v>
      </c>
      <c r="L13" s="57">
        <v>0</v>
      </c>
      <c r="M13" s="15">
        <v>0</v>
      </c>
      <c r="N13" s="15">
        <v>62</v>
      </c>
      <c r="O13">
        <v>0</v>
      </c>
      <c r="P13">
        <v>823</v>
      </c>
      <c r="Q13">
        <v>11</v>
      </c>
      <c r="R13">
        <f>VLOOKUP(A13,Gesamt!$B$28:$M$40,12,0)</f>
        <v>16</v>
      </c>
      <c r="S13">
        <f t="shared" si="0"/>
        <v>839</v>
      </c>
    </row>
    <row r="14" spans="1:19" x14ac:dyDescent="0.25">
      <c r="A14">
        <v>32</v>
      </c>
      <c r="B14" t="s">
        <v>99</v>
      </c>
      <c r="C14" t="s">
        <v>100</v>
      </c>
      <c r="D14" t="s">
        <v>111</v>
      </c>
      <c r="E14" t="s">
        <v>109</v>
      </c>
      <c r="F14" s="15">
        <v>435</v>
      </c>
      <c r="G14" s="56">
        <v>0</v>
      </c>
      <c r="H14" s="15">
        <v>0</v>
      </c>
      <c r="I14" s="15">
        <v>192</v>
      </c>
      <c r="J14" s="15">
        <v>48</v>
      </c>
      <c r="K14" s="15">
        <v>0</v>
      </c>
      <c r="L14" s="57">
        <v>0</v>
      </c>
      <c r="M14" s="15">
        <v>0</v>
      </c>
      <c r="N14" s="15">
        <v>97</v>
      </c>
      <c r="O14">
        <v>0</v>
      </c>
      <c r="P14">
        <v>772</v>
      </c>
      <c r="Q14">
        <v>12</v>
      </c>
      <c r="R14">
        <f>VLOOKUP(A14,Gesamt!$B$28:$M$40,12,0)</f>
        <v>15</v>
      </c>
      <c r="S14">
        <f t="shared" si="0"/>
        <v>787</v>
      </c>
    </row>
    <row r="15" spans="1:19" x14ac:dyDescent="0.25">
      <c r="A15">
        <v>33</v>
      </c>
      <c r="B15" t="s">
        <v>86</v>
      </c>
      <c r="C15" t="s">
        <v>87</v>
      </c>
      <c r="D15" t="s">
        <v>111</v>
      </c>
      <c r="E15" t="s">
        <v>88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>
        <v>0</v>
      </c>
      <c r="P15">
        <v>0</v>
      </c>
      <c r="Q15">
        <v>13</v>
      </c>
      <c r="R15" t="e">
        <f>VLOOKUP(A15,Gesamt!$B$28:$M$40,12,0)</f>
        <v>#N/A</v>
      </c>
      <c r="S15" t="e">
        <f t="shared" si="0"/>
        <v>#N/A</v>
      </c>
    </row>
  </sheetData>
  <sortState ref="A4:S15">
    <sortCondition descending="1" ref="S3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4"/>
  <sheetViews>
    <sheetView zoomScale="80" zoomScaleNormal="80" zoomScalePageLayoutView="70" workbookViewId="0">
      <selection activeCell="K7" sqref="K7"/>
    </sheetView>
  </sheetViews>
  <sheetFormatPr baseColWidth="10" defaultRowHeight="15" x14ac:dyDescent="0.25"/>
  <cols>
    <col min="1" max="1" width="6.85546875" customWidth="1"/>
    <col min="2" max="2" width="9.7109375" customWidth="1"/>
    <col min="3" max="3" width="11.5703125" bestFit="1" customWidth="1"/>
    <col min="4" max="4" width="14.28515625" bestFit="1" customWidth="1"/>
    <col min="5" max="5" width="21" bestFit="1" customWidth="1"/>
    <col min="17" max="17" width="25.85546875" hidden="1" customWidth="1"/>
  </cols>
  <sheetData>
    <row r="1" spans="1:17" ht="68.25" customHeight="1" x14ac:dyDescent="0.35">
      <c r="A1" s="63" t="s">
        <v>96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7" x14ac:dyDescent="0.25">
      <c r="A2" s="1"/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7" t="s">
        <v>10</v>
      </c>
      <c r="M2" s="12" t="s">
        <v>11</v>
      </c>
      <c r="N2" s="12"/>
      <c r="O2" s="12"/>
    </row>
    <row r="3" spans="1:17" ht="22.5" x14ac:dyDescent="0.25">
      <c r="A3" s="29" t="s">
        <v>22</v>
      </c>
      <c r="B3" s="29" t="s">
        <v>3</v>
      </c>
      <c r="C3" s="29" t="s">
        <v>1</v>
      </c>
      <c r="D3" s="29" t="s">
        <v>0</v>
      </c>
      <c r="E3" s="29" t="s">
        <v>19</v>
      </c>
      <c r="F3" s="18" t="s">
        <v>12</v>
      </c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9" t="s">
        <v>43</v>
      </c>
      <c r="M3" s="18" t="s">
        <v>18</v>
      </c>
      <c r="N3" s="22" t="s">
        <v>44</v>
      </c>
      <c r="O3" s="18" t="s">
        <v>49</v>
      </c>
      <c r="P3" s="20" t="s">
        <v>2</v>
      </c>
      <c r="Q3" s="25" t="s">
        <v>38</v>
      </c>
    </row>
    <row r="4" spans="1:17" s="15" customFormat="1" ht="15" customHeight="1" x14ac:dyDescent="0.25">
      <c r="A4" s="59" t="s">
        <v>47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23"/>
    </row>
    <row r="5" spans="1:17" s="15" customFormat="1" x14ac:dyDescent="0.25">
      <c r="A5" s="37">
        <v>1</v>
      </c>
      <c r="B5" s="14"/>
      <c r="C5" s="30"/>
      <c r="D5" s="30"/>
      <c r="E5" s="30"/>
      <c r="F5" s="4"/>
      <c r="G5" s="4"/>
      <c r="H5" s="4"/>
      <c r="I5" s="4"/>
      <c r="J5" s="4"/>
      <c r="K5" s="4"/>
      <c r="L5" s="4"/>
      <c r="M5" s="4"/>
      <c r="N5" s="21">
        <f>SUM(F5:M5)</f>
        <v>0</v>
      </c>
      <c r="O5" s="31"/>
      <c r="P5" s="16">
        <f>SUM(N5:O5)</f>
        <v>0</v>
      </c>
      <c r="Q5" s="26" t="s">
        <v>46</v>
      </c>
    </row>
    <row r="6" spans="1:17" s="15" customFormat="1" x14ac:dyDescent="0.25">
      <c r="A6" s="24">
        <v>2</v>
      </c>
      <c r="B6" s="2"/>
      <c r="C6" s="11"/>
      <c r="D6" s="11"/>
      <c r="E6" s="11"/>
      <c r="F6" s="3"/>
      <c r="G6" s="3"/>
      <c r="H6" s="3"/>
      <c r="I6" s="3"/>
      <c r="J6" s="3"/>
      <c r="K6" s="3"/>
      <c r="L6" s="3"/>
      <c r="M6" s="3"/>
      <c r="N6" s="21">
        <f t="shared" ref="N6:N21" si="0">SUM(F6:M6)</f>
        <v>0</v>
      </c>
      <c r="O6" s="3"/>
      <c r="P6" s="16">
        <f t="shared" ref="P6:P21" si="1">SUM(N6:O6)</f>
        <v>0</v>
      </c>
      <c r="Q6" s="26" t="s">
        <v>46</v>
      </c>
    </row>
    <row r="7" spans="1:17" x14ac:dyDescent="0.25">
      <c r="A7" s="24">
        <v>3</v>
      </c>
      <c r="B7" s="2"/>
      <c r="C7" s="11"/>
      <c r="D7" s="11"/>
      <c r="E7" s="11"/>
      <c r="F7" s="3"/>
      <c r="G7" s="3"/>
      <c r="H7" s="3"/>
      <c r="I7" s="3"/>
      <c r="J7" s="3"/>
      <c r="K7" s="3"/>
      <c r="L7" s="3"/>
      <c r="M7" s="3"/>
      <c r="N7" s="21">
        <f t="shared" si="0"/>
        <v>0</v>
      </c>
      <c r="O7" s="3"/>
      <c r="P7" s="16">
        <f t="shared" si="1"/>
        <v>0</v>
      </c>
      <c r="Q7" s="26" t="s">
        <v>46</v>
      </c>
    </row>
    <row r="8" spans="1:17" x14ac:dyDescent="0.25">
      <c r="A8" s="37">
        <v>4</v>
      </c>
      <c r="B8" s="2"/>
      <c r="C8" s="11"/>
      <c r="D8" s="11"/>
      <c r="E8" s="11"/>
      <c r="F8" s="3"/>
      <c r="G8" s="3"/>
      <c r="H8" s="3"/>
      <c r="I8" s="3"/>
      <c r="J8" s="3"/>
      <c r="K8" s="3"/>
      <c r="L8" s="3"/>
      <c r="M8" s="3"/>
      <c r="N8" s="21">
        <f t="shared" si="0"/>
        <v>0</v>
      </c>
      <c r="O8" s="3"/>
      <c r="P8" s="16">
        <f t="shared" si="1"/>
        <v>0</v>
      </c>
      <c r="Q8" s="26" t="s">
        <v>46</v>
      </c>
    </row>
    <row r="9" spans="1:17" x14ac:dyDescent="0.25">
      <c r="A9" s="24">
        <v>5</v>
      </c>
      <c r="B9" s="2"/>
      <c r="C9" s="11"/>
      <c r="D9" s="11"/>
      <c r="E9" s="11"/>
      <c r="F9" s="3"/>
      <c r="G9" s="3"/>
      <c r="H9" s="3"/>
      <c r="I9" s="3"/>
      <c r="J9" s="3"/>
      <c r="K9" s="3"/>
      <c r="L9" s="3"/>
      <c r="M9" s="3"/>
      <c r="N9" s="21">
        <f t="shared" si="0"/>
        <v>0</v>
      </c>
      <c r="O9" s="3"/>
      <c r="P9" s="16">
        <f t="shared" si="1"/>
        <v>0</v>
      </c>
      <c r="Q9" s="26" t="s">
        <v>46</v>
      </c>
    </row>
    <row r="10" spans="1:17" x14ac:dyDescent="0.25">
      <c r="A10" s="24">
        <v>6</v>
      </c>
      <c r="B10" s="2"/>
      <c r="C10" s="11"/>
      <c r="D10" s="11"/>
      <c r="E10" s="11"/>
      <c r="F10" s="3"/>
      <c r="G10" s="3"/>
      <c r="H10" s="3"/>
      <c r="I10" s="3"/>
      <c r="J10" s="3"/>
      <c r="K10" s="3"/>
      <c r="L10" s="3"/>
      <c r="M10" s="3"/>
      <c r="N10" s="21">
        <f t="shared" si="0"/>
        <v>0</v>
      </c>
      <c r="O10" s="3"/>
      <c r="P10" s="16">
        <f t="shared" si="1"/>
        <v>0</v>
      </c>
      <c r="Q10" s="26" t="s">
        <v>46</v>
      </c>
    </row>
    <row r="11" spans="1:17" x14ac:dyDescent="0.25">
      <c r="A11" s="24">
        <v>7</v>
      </c>
      <c r="B11" s="2"/>
      <c r="C11" s="11"/>
      <c r="D11" s="11"/>
      <c r="E11" s="11"/>
      <c r="F11" s="3"/>
      <c r="G11" s="3"/>
      <c r="H11" s="3"/>
      <c r="I11" s="3"/>
      <c r="J11" s="3"/>
      <c r="K11" s="3"/>
      <c r="L11" s="3"/>
      <c r="M11" s="3"/>
      <c r="N11" s="21">
        <f t="shared" si="0"/>
        <v>0</v>
      </c>
      <c r="O11" s="3"/>
      <c r="P11" s="16">
        <f t="shared" si="1"/>
        <v>0</v>
      </c>
      <c r="Q11" s="26" t="s">
        <v>46</v>
      </c>
    </row>
    <row r="12" spans="1:17" x14ac:dyDescent="0.25">
      <c r="A12" s="24">
        <v>8</v>
      </c>
      <c r="B12" s="2"/>
      <c r="C12" s="11"/>
      <c r="D12" s="11"/>
      <c r="E12" s="11"/>
      <c r="F12" s="3"/>
      <c r="G12" s="3"/>
      <c r="H12" s="3"/>
      <c r="I12" s="3"/>
      <c r="J12" s="3"/>
      <c r="K12" s="3"/>
      <c r="L12" s="3"/>
      <c r="M12" s="3"/>
      <c r="N12" s="21">
        <f t="shared" si="0"/>
        <v>0</v>
      </c>
      <c r="O12" s="3"/>
      <c r="P12" s="16">
        <f t="shared" si="1"/>
        <v>0</v>
      </c>
      <c r="Q12" s="26" t="s">
        <v>46</v>
      </c>
    </row>
    <row r="13" spans="1:17" x14ac:dyDescent="0.25">
      <c r="A13" s="24">
        <v>9</v>
      </c>
      <c r="B13" s="2"/>
      <c r="C13" s="11"/>
      <c r="D13" s="11"/>
      <c r="E13" s="11"/>
      <c r="F13" s="3"/>
      <c r="G13" s="3"/>
      <c r="H13" s="3"/>
      <c r="I13" s="3"/>
      <c r="J13" s="3"/>
      <c r="K13" s="3"/>
      <c r="L13" s="3"/>
      <c r="M13" s="3"/>
      <c r="N13" s="21">
        <f t="shared" si="0"/>
        <v>0</v>
      </c>
      <c r="O13" s="3"/>
      <c r="P13" s="16">
        <f t="shared" si="1"/>
        <v>0</v>
      </c>
      <c r="Q13" s="26" t="s">
        <v>46</v>
      </c>
    </row>
    <row r="14" spans="1:17" x14ac:dyDescent="0.25">
      <c r="A14" s="24">
        <v>10</v>
      </c>
      <c r="B14" s="2"/>
      <c r="C14" s="11"/>
      <c r="D14" s="11"/>
      <c r="E14" s="11"/>
      <c r="F14" s="3"/>
      <c r="G14" s="3"/>
      <c r="H14" s="3"/>
      <c r="I14" s="3"/>
      <c r="J14" s="3"/>
      <c r="K14" s="3"/>
      <c r="L14" s="3"/>
      <c r="M14" s="3"/>
      <c r="N14" s="21">
        <f t="shared" si="0"/>
        <v>0</v>
      </c>
      <c r="O14" s="3"/>
      <c r="P14" s="16">
        <f t="shared" si="1"/>
        <v>0</v>
      </c>
      <c r="Q14" s="26" t="s">
        <v>46</v>
      </c>
    </row>
    <row r="15" spans="1:17" x14ac:dyDescent="0.25">
      <c r="A15" s="24">
        <v>11</v>
      </c>
      <c r="B15" s="2"/>
      <c r="C15" s="11"/>
      <c r="D15" s="11"/>
      <c r="E15" s="11"/>
      <c r="F15" s="3"/>
      <c r="G15" s="3"/>
      <c r="H15" s="3"/>
      <c r="I15" s="3"/>
      <c r="J15" s="3"/>
      <c r="K15" s="3"/>
      <c r="L15" s="3"/>
      <c r="M15" s="3"/>
      <c r="N15" s="21">
        <f t="shared" si="0"/>
        <v>0</v>
      </c>
      <c r="O15" s="3"/>
      <c r="P15" s="16">
        <f t="shared" si="1"/>
        <v>0</v>
      </c>
      <c r="Q15" s="26" t="s">
        <v>46</v>
      </c>
    </row>
    <row r="16" spans="1:17" x14ac:dyDescent="0.25">
      <c r="A16" s="24">
        <v>12</v>
      </c>
      <c r="B16" s="2"/>
      <c r="C16" s="11"/>
      <c r="D16" s="11"/>
      <c r="E16" s="11"/>
      <c r="F16" s="3"/>
      <c r="G16" s="3"/>
      <c r="H16" s="3"/>
      <c r="I16" s="3"/>
      <c r="J16" s="3"/>
      <c r="K16" s="3"/>
      <c r="L16" s="3"/>
      <c r="M16" s="3"/>
      <c r="N16" s="21">
        <f t="shared" si="0"/>
        <v>0</v>
      </c>
      <c r="O16" s="5"/>
      <c r="P16" s="16">
        <f t="shared" si="1"/>
        <v>0</v>
      </c>
      <c r="Q16" s="26" t="s">
        <v>46</v>
      </c>
    </row>
    <row r="17" spans="1:17" x14ac:dyDescent="0.25">
      <c r="A17" s="24">
        <v>13</v>
      </c>
      <c r="B17" s="2"/>
      <c r="C17" s="11"/>
      <c r="D17" s="11"/>
      <c r="E17" s="11"/>
      <c r="F17" s="3"/>
      <c r="G17" s="3"/>
      <c r="H17" s="3"/>
      <c r="I17" s="3"/>
      <c r="J17" s="3"/>
      <c r="K17" s="3"/>
      <c r="L17" s="3"/>
      <c r="M17" s="3"/>
      <c r="N17" s="21">
        <f t="shared" si="0"/>
        <v>0</v>
      </c>
      <c r="O17" s="3"/>
      <c r="P17" s="16">
        <f t="shared" si="1"/>
        <v>0</v>
      </c>
      <c r="Q17" s="26" t="s">
        <v>46</v>
      </c>
    </row>
    <row r="18" spans="1:17" x14ac:dyDescent="0.25">
      <c r="A18" s="24">
        <v>14</v>
      </c>
      <c r="B18" s="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21">
        <f t="shared" si="0"/>
        <v>0</v>
      </c>
      <c r="O18" s="3"/>
      <c r="P18" s="16">
        <f t="shared" si="1"/>
        <v>0</v>
      </c>
      <c r="Q18" s="26" t="s">
        <v>46</v>
      </c>
    </row>
    <row r="19" spans="1:17" x14ac:dyDescent="0.25">
      <c r="A19" s="24">
        <v>15</v>
      </c>
      <c r="B19" s="2"/>
      <c r="C19" s="11"/>
      <c r="D19" s="11"/>
      <c r="E19" s="11"/>
      <c r="F19" s="3"/>
      <c r="G19" s="3"/>
      <c r="H19" s="3"/>
      <c r="I19" s="3"/>
      <c r="J19" s="3"/>
      <c r="K19" s="3"/>
      <c r="L19" s="3"/>
      <c r="M19" s="3"/>
      <c r="N19" s="21">
        <f t="shared" si="0"/>
        <v>0</v>
      </c>
      <c r="O19" s="3"/>
      <c r="P19" s="16">
        <f t="shared" si="1"/>
        <v>0</v>
      </c>
      <c r="Q19" s="26" t="s">
        <v>46</v>
      </c>
    </row>
    <row r="20" spans="1:17" x14ac:dyDescent="0.25">
      <c r="A20" s="24">
        <v>16</v>
      </c>
      <c r="B20" s="32"/>
      <c r="C20" s="13"/>
      <c r="D20" s="13"/>
      <c r="E20" s="13"/>
      <c r="F20" s="6"/>
      <c r="G20" s="6"/>
      <c r="H20" s="6"/>
      <c r="I20" s="6"/>
      <c r="J20" s="6"/>
      <c r="K20" s="6"/>
      <c r="L20" s="6"/>
      <c r="M20" s="6"/>
      <c r="N20" s="33">
        <f t="shared" si="0"/>
        <v>0</v>
      </c>
      <c r="O20" s="6"/>
      <c r="P20" s="16">
        <f t="shared" si="1"/>
        <v>0</v>
      </c>
      <c r="Q20" s="34" t="s">
        <v>46</v>
      </c>
    </row>
    <row r="21" spans="1:17" s="7" customFormat="1" x14ac:dyDescent="0.25">
      <c r="A21" s="24">
        <v>17</v>
      </c>
      <c r="B21" s="2"/>
      <c r="C21" s="11"/>
      <c r="D21" s="11"/>
      <c r="E21" s="11"/>
      <c r="F21" s="3"/>
      <c r="G21" s="3"/>
      <c r="H21" s="3"/>
      <c r="I21" s="3"/>
      <c r="J21" s="3"/>
      <c r="K21" s="3"/>
      <c r="L21" s="3"/>
      <c r="M21" s="3"/>
      <c r="N21" s="21">
        <f t="shared" si="0"/>
        <v>0</v>
      </c>
      <c r="O21" s="3"/>
      <c r="P21" s="16">
        <f t="shared" si="1"/>
        <v>0</v>
      </c>
      <c r="Q21" s="36" t="s">
        <v>46</v>
      </c>
    </row>
    <row r="22" spans="1:17" ht="15" customHeight="1" x14ac:dyDescent="0.25">
      <c r="A22" s="61" t="s">
        <v>39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35"/>
    </row>
    <row r="23" spans="1:17" x14ac:dyDescent="0.25">
      <c r="A23" s="24">
        <v>1</v>
      </c>
      <c r="B23" s="2">
        <v>2</v>
      </c>
      <c r="C23" s="11"/>
      <c r="D23" s="11"/>
      <c r="E23" s="11"/>
      <c r="F23" s="3"/>
      <c r="G23" s="3"/>
      <c r="H23" s="3"/>
      <c r="I23" s="3"/>
      <c r="J23" s="3"/>
      <c r="K23" s="3"/>
      <c r="L23" s="3"/>
      <c r="M23" s="3"/>
      <c r="N23" s="21">
        <f>SUM(F23:M23)</f>
        <v>0</v>
      </c>
      <c r="O23" s="30"/>
      <c r="P23" s="16">
        <f>SUM(N23:O23)</f>
        <v>0</v>
      </c>
      <c r="Q23" s="26" t="s">
        <v>45</v>
      </c>
    </row>
    <row r="24" spans="1:17" x14ac:dyDescent="0.25">
      <c r="A24" s="24">
        <v>2</v>
      </c>
      <c r="B24" s="2"/>
      <c r="C24" s="11"/>
      <c r="D24" s="11"/>
      <c r="E24" s="11"/>
      <c r="F24" s="3"/>
      <c r="G24" s="3"/>
      <c r="H24" s="3"/>
      <c r="I24" s="3"/>
      <c r="J24" s="3"/>
      <c r="K24" s="3"/>
      <c r="L24" s="3"/>
      <c r="M24" s="3"/>
      <c r="N24" s="21">
        <f t="shared" ref="N24:N29" si="2">SUM(F24:M24)</f>
        <v>0</v>
      </c>
      <c r="O24" s="11"/>
      <c r="P24" s="16">
        <f t="shared" ref="P24:P29" si="3">SUM(N24:O24)</f>
        <v>0</v>
      </c>
      <c r="Q24" s="26" t="s">
        <v>45</v>
      </c>
    </row>
    <row r="25" spans="1:17" x14ac:dyDescent="0.25">
      <c r="A25" s="24">
        <v>3</v>
      </c>
      <c r="B25" s="2"/>
      <c r="C25" s="11"/>
      <c r="D25" s="11"/>
      <c r="E25" s="11"/>
      <c r="F25" s="3"/>
      <c r="G25" s="3"/>
      <c r="H25" s="3"/>
      <c r="I25" s="3"/>
      <c r="J25" s="3"/>
      <c r="K25" s="3"/>
      <c r="L25" s="3"/>
      <c r="M25" s="3"/>
      <c r="N25" s="21">
        <f t="shared" si="2"/>
        <v>0</v>
      </c>
      <c r="O25" s="3"/>
      <c r="P25" s="16">
        <f t="shared" si="3"/>
        <v>0</v>
      </c>
      <c r="Q25" s="26" t="s">
        <v>45</v>
      </c>
    </row>
    <row r="26" spans="1:17" x14ac:dyDescent="0.25">
      <c r="A26" s="24">
        <v>4</v>
      </c>
      <c r="B26" s="2"/>
      <c r="C26" s="11"/>
      <c r="D26" s="11"/>
      <c r="E26" s="11"/>
      <c r="F26" s="3"/>
      <c r="G26" s="3"/>
      <c r="H26" s="3"/>
      <c r="I26" s="3"/>
      <c r="J26" s="3"/>
      <c r="K26" s="3"/>
      <c r="L26" s="3"/>
      <c r="M26" s="3"/>
      <c r="N26" s="21">
        <f t="shared" si="2"/>
        <v>0</v>
      </c>
      <c r="O26" s="3"/>
      <c r="P26" s="16">
        <f t="shared" si="3"/>
        <v>0</v>
      </c>
      <c r="Q26" s="26" t="s">
        <v>45</v>
      </c>
    </row>
    <row r="27" spans="1:17" x14ac:dyDescent="0.25">
      <c r="A27" s="24">
        <v>5</v>
      </c>
      <c r="B27" s="2"/>
      <c r="C27" s="11"/>
      <c r="D27" s="11"/>
      <c r="E27" s="11"/>
      <c r="F27" s="3"/>
      <c r="G27" s="3"/>
      <c r="H27" s="3"/>
      <c r="I27" s="3"/>
      <c r="J27" s="3"/>
      <c r="K27" s="3"/>
      <c r="L27" s="3"/>
      <c r="M27" s="3"/>
      <c r="N27" s="21">
        <f t="shared" si="2"/>
        <v>0</v>
      </c>
      <c r="O27" s="3"/>
      <c r="P27" s="16">
        <f t="shared" si="3"/>
        <v>0</v>
      </c>
      <c r="Q27" s="26" t="s">
        <v>45</v>
      </c>
    </row>
    <row r="28" spans="1:17" x14ac:dyDescent="0.25">
      <c r="A28" s="24">
        <v>6</v>
      </c>
      <c r="B28" s="2"/>
      <c r="C28" s="11"/>
      <c r="D28" s="11"/>
      <c r="E28" s="11"/>
      <c r="F28" s="3"/>
      <c r="G28" s="3"/>
      <c r="H28" s="3"/>
      <c r="I28" s="3"/>
      <c r="J28" s="3"/>
      <c r="K28" s="3"/>
      <c r="L28" s="3"/>
      <c r="M28" s="3"/>
      <c r="N28" s="21">
        <f t="shared" si="2"/>
        <v>0</v>
      </c>
      <c r="O28" s="3"/>
      <c r="P28" s="16">
        <f t="shared" si="3"/>
        <v>0</v>
      </c>
      <c r="Q28" s="26"/>
    </row>
    <row r="29" spans="1:17" x14ac:dyDescent="0.25">
      <c r="A29" s="24">
        <v>7</v>
      </c>
      <c r="B29" s="2"/>
      <c r="C29" s="11"/>
      <c r="D29" s="11"/>
      <c r="E29" s="11"/>
      <c r="F29" s="3"/>
      <c r="G29" s="3"/>
      <c r="H29" s="3"/>
      <c r="I29" s="3"/>
      <c r="J29" s="3"/>
      <c r="K29" s="3"/>
      <c r="L29" s="3"/>
      <c r="M29" s="3"/>
      <c r="N29" s="21">
        <f t="shared" si="2"/>
        <v>0</v>
      </c>
      <c r="O29" s="3"/>
      <c r="P29" s="16">
        <f t="shared" si="3"/>
        <v>0</v>
      </c>
      <c r="Q29" s="26" t="s">
        <v>45</v>
      </c>
    </row>
    <row r="30" spans="1:17" ht="15" customHeight="1" x14ac:dyDescent="0.25">
      <c r="A30" s="61" t="s">
        <v>48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23"/>
    </row>
    <row r="31" spans="1:17" x14ac:dyDescent="0.25">
      <c r="A31" s="24">
        <v>1</v>
      </c>
      <c r="B31" s="14"/>
      <c r="C31" s="30"/>
      <c r="D31" s="30"/>
      <c r="E31" s="30"/>
      <c r="F31" s="4"/>
      <c r="G31" s="4"/>
      <c r="H31" s="4"/>
      <c r="I31" s="4"/>
      <c r="J31" s="4"/>
      <c r="K31" s="4"/>
      <c r="L31" s="4"/>
      <c r="M31" s="4"/>
      <c r="N31" s="21">
        <f>SUM(F31:M31)</f>
        <v>0</v>
      </c>
      <c r="O31" s="30"/>
      <c r="P31" s="16">
        <f>SUM(N31:O31)</f>
        <v>0</v>
      </c>
      <c r="Q31" s="28" t="s">
        <v>40</v>
      </c>
    </row>
    <row r="32" spans="1:17" x14ac:dyDescent="0.25">
      <c r="A32" s="24">
        <v>2</v>
      </c>
      <c r="B32" s="2"/>
      <c r="C32" s="11"/>
      <c r="D32" s="11"/>
      <c r="E32" s="11"/>
      <c r="F32" s="3"/>
      <c r="G32" s="3"/>
      <c r="H32" s="3"/>
      <c r="I32" s="3"/>
      <c r="J32" s="3"/>
      <c r="K32" s="3"/>
      <c r="L32" s="3"/>
      <c r="M32" s="3"/>
      <c r="N32" s="21">
        <f>SUM(F32:M32)</f>
        <v>0</v>
      </c>
      <c r="O32" s="11"/>
      <c r="P32" s="16">
        <f>SUM(N32:O32)</f>
        <v>0</v>
      </c>
      <c r="Q32" s="27" t="s">
        <v>41</v>
      </c>
    </row>
    <row r="34" s="15" customFormat="1" x14ac:dyDescent="0.25"/>
    <row r="35" s="15" customFormat="1" x14ac:dyDescent="0.25"/>
    <row r="36" s="15" customFormat="1" x14ac:dyDescent="0.25"/>
    <row r="37" s="15" customFormat="1" x14ac:dyDescent="0.25"/>
    <row r="38" s="15" customFormat="1" x14ac:dyDescent="0.25"/>
    <row r="39" s="15" customFormat="1" x14ac:dyDescent="0.25"/>
    <row r="40" s="15" customFormat="1" x14ac:dyDescent="0.25"/>
    <row r="41" s="15" customFormat="1" x14ac:dyDescent="0.25"/>
    <row r="42" s="15" customFormat="1" x14ac:dyDescent="0.25"/>
    <row r="43" s="15" customFormat="1" x14ac:dyDescent="0.25"/>
    <row r="44" s="15" customFormat="1" x14ac:dyDescent="0.25"/>
    <row r="45" s="15" customFormat="1" x14ac:dyDescent="0.25"/>
    <row r="46" s="15" customFormat="1" x14ac:dyDescent="0.25"/>
    <row r="47" s="15" customFormat="1" x14ac:dyDescent="0.25"/>
    <row r="48" s="15" customFormat="1" x14ac:dyDescent="0.25"/>
    <row r="49" s="15" customFormat="1" x14ac:dyDescent="0.25"/>
    <row r="50" s="15" customFormat="1" x14ac:dyDescent="0.25"/>
    <row r="51" s="15" customFormat="1" x14ac:dyDescent="0.25"/>
    <row r="52" s="15" customFormat="1" x14ac:dyDescent="0.25"/>
    <row r="53" s="15" customFormat="1" x14ac:dyDescent="0.25"/>
    <row r="54" s="15" customFormat="1" x14ac:dyDescent="0.25"/>
    <row r="55" s="15" customFormat="1" x14ac:dyDescent="0.25"/>
    <row r="56" s="15" customFormat="1" x14ac:dyDescent="0.25"/>
    <row r="57" s="15" customFormat="1" x14ac:dyDescent="0.25"/>
    <row r="58" s="15" customFormat="1" x14ac:dyDescent="0.25"/>
    <row r="59" s="15" customFormat="1" x14ac:dyDescent="0.25"/>
    <row r="60" s="15" customFormat="1" x14ac:dyDescent="0.25"/>
    <row r="61" s="15" customFormat="1" x14ac:dyDescent="0.25"/>
    <row r="62" s="15" customFormat="1" x14ac:dyDescent="0.25"/>
    <row r="63" s="15" customFormat="1" x14ac:dyDescent="0.25"/>
    <row r="64" s="15" customFormat="1" x14ac:dyDescent="0.25"/>
    <row r="65" s="15" customFormat="1" x14ac:dyDescent="0.25"/>
    <row r="66" s="15" customFormat="1" x14ac:dyDescent="0.25"/>
    <row r="67" s="15" customFormat="1" x14ac:dyDescent="0.25"/>
    <row r="68" s="15" customFormat="1" x14ac:dyDescent="0.25"/>
    <row r="69" s="15" customFormat="1" x14ac:dyDescent="0.25"/>
    <row r="70" s="15" customFormat="1" x14ac:dyDescent="0.25"/>
    <row r="71" s="15" customFormat="1" x14ac:dyDescent="0.25"/>
    <row r="72" s="15" customFormat="1" x14ac:dyDescent="0.25"/>
    <row r="73" s="15" customFormat="1" x14ac:dyDescent="0.25"/>
    <row r="74" s="15" customFormat="1" x14ac:dyDescent="0.25"/>
    <row r="75" s="15" customFormat="1" x14ac:dyDescent="0.25"/>
    <row r="76" s="15" customFormat="1" x14ac:dyDescent="0.25"/>
    <row r="77" s="15" customFormat="1" x14ac:dyDescent="0.25"/>
    <row r="78" s="15" customFormat="1" x14ac:dyDescent="0.25"/>
    <row r="79" s="15" customFormat="1" x14ac:dyDescent="0.25"/>
    <row r="80" s="15" customFormat="1" x14ac:dyDescent="0.25"/>
    <row r="81" s="15" customFormat="1" x14ac:dyDescent="0.25"/>
    <row r="82" s="15" customFormat="1" x14ac:dyDescent="0.25"/>
    <row r="83" s="15" customFormat="1" x14ac:dyDescent="0.25"/>
    <row r="84" s="15" customFormat="1" x14ac:dyDescent="0.25"/>
  </sheetData>
  <mergeCells count="4">
    <mergeCell ref="A30:P30"/>
    <mergeCell ref="A4:P4"/>
    <mergeCell ref="A1:P1"/>
    <mergeCell ref="A22:P22"/>
  </mergeCells>
  <pageMargins left="0.70866141732283472" right="0.70866141732283472" top="0.78740157480314965" bottom="0.39370078740157483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Gesamt</vt:lpstr>
      <vt:lpstr>Tabelle1</vt:lpstr>
      <vt:lpstr>für HP</vt:lpstr>
    </vt:vector>
  </TitlesOfParts>
  <Company>SBGC04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Nitsch</dc:creator>
  <cp:lastModifiedBy>Hochwimmer Julia - LK Salzburg Landjugend</cp:lastModifiedBy>
  <cp:lastPrinted>2021-08-11T13:14:14Z</cp:lastPrinted>
  <dcterms:created xsi:type="dcterms:W3CDTF">2012-03-20T08:51:19Z</dcterms:created>
  <dcterms:modified xsi:type="dcterms:W3CDTF">2021-08-11T13:14:16Z</dcterms:modified>
</cp:coreProperties>
</file>